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Powierzchnie utrzymania czystoś" sheetId="1" r:id="rId1"/>
  </sheets>
  <definedNames>
    <definedName name="_xlnm.Print_Area" localSheetId="0">'Powierzchnie utrzymania czystoś'!$A$2:$AC$92</definedName>
  </definedNames>
  <calcPr fullCalcOnLoad="1"/>
</workbook>
</file>

<file path=xl/sharedStrings.xml><?xml version="1.0" encoding="utf-8"?>
<sst xmlns="http://schemas.openxmlformats.org/spreadsheetml/2006/main" count="328" uniqueCount="183">
  <si>
    <t>S1</t>
  </si>
  <si>
    <t>S2</t>
  </si>
  <si>
    <t>S3</t>
  </si>
  <si>
    <t>S4</t>
  </si>
  <si>
    <t>Strefa 1 – czystości ciągłej</t>
  </si>
  <si>
    <t xml:space="preserve">  Strefa 2 – czystości ogólnej</t>
  </si>
  <si>
    <t>Strefa 4 – ciągłego skażenia</t>
  </si>
  <si>
    <t>Piwnica</t>
  </si>
  <si>
    <t>Strefa 1.1</t>
  </si>
  <si>
    <t>Strefa 2.1</t>
  </si>
  <si>
    <t>Strefa 2.2</t>
  </si>
  <si>
    <t>Strefa 2.3</t>
  </si>
  <si>
    <t>Strefa 2.4</t>
  </si>
  <si>
    <t>Strefa 2.5</t>
  </si>
  <si>
    <t>Strefa 3.1</t>
  </si>
  <si>
    <t>Strefa 3.2</t>
  </si>
  <si>
    <t>Strefa 3.3</t>
  </si>
  <si>
    <t>Strefa 3.4</t>
  </si>
  <si>
    <t>Strefa 4.1</t>
  </si>
  <si>
    <t>Strefa 4.2</t>
  </si>
  <si>
    <t>Strefa 4.3.</t>
  </si>
  <si>
    <t>Strefa 4.4</t>
  </si>
  <si>
    <t>Strefa 4.5</t>
  </si>
  <si>
    <t>Strefa 4.6</t>
  </si>
  <si>
    <t>3xtydz</t>
  </si>
  <si>
    <t>2xtydz</t>
  </si>
  <si>
    <t>1x tyg.</t>
  </si>
  <si>
    <t>1xmc</t>
  </si>
  <si>
    <t>1xkw</t>
  </si>
  <si>
    <t>1</t>
  </si>
  <si>
    <t>korytarz</t>
  </si>
  <si>
    <t>2</t>
  </si>
  <si>
    <t>magazyn pralni czystej</t>
  </si>
  <si>
    <t>3</t>
  </si>
  <si>
    <t>magazyn pralni brudnej</t>
  </si>
  <si>
    <t>4</t>
  </si>
  <si>
    <t xml:space="preserve">archiwum </t>
  </si>
  <si>
    <t>Razem  [m2]:</t>
  </si>
  <si>
    <t>Parter</t>
  </si>
  <si>
    <t xml:space="preserve">Lp.
pomieszczeń  </t>
  </si>
  <si>
    <t>Nazwa pomieszczenia</t>
  </si>
  <si>
    <t>Powierzchnia [m2]</t>
  </si>
  <si>
    <t xml:space="preserve">korytarz </t>
  </si>
  <si>
    <t>Pracownia RTG</t>
  </si>
  <si>
    <t>Pomieszczenie DLT</t>
  </si>
  <si>
    <t>Pracownia badań czynnościowych</t>
  </si>
  <si>
    <t>5</t>
  </si>
  <si>
    <t>Pracownia endoskopii</t>
  </si>
  <si>
    <t>6</t>
  </si>
  <si>
    <t>WC</t>
  </si>
  <si>
    <t>7</t>
  </si>
  <si>
    <t>Pracownia USG</t>
  </si>
  <si>
    <t>8</t>
  </si>
  <si>
    <t>Izba przyjęć – sekretarki med.</t>
  </si>
  <si>
    <t>9</t>
  </si>
  <si>
    <t>poczekalnia</t>
  </si>
  <si>
    <t>10</t>
  </si>
  <si>
    <t xml:space="preserve">Łazienka dla niepełnosprawnych </t>
  </si>
  <si>
    <t>11</t>
  </si>
  <si>
    <t>gabinet lekarza dyżurnego</t>
  </si>
  <si>
    <t>izolatka przy izbie przyjęć</t>
  </si>
  <si>
    <t>13</t>
  </si>
  <si>
    <t>pomieszczenie do mycia wózków</t>
  </si>
  <si>
    <t>14</t>
  </si>
  <si>
    <t xml:space="preserve">Łazienka personelu </t>
  </si>
  <si>
    <t>15</t>
  </si>
  <si>
    <t xml:space="preserve">brudownik </t>
  </si>
  <si>
    <t>16</t>
  </si>
  <si>
    <t>gabinet lekarzy oddz.3</t>
  </si>
  <si>
    <t>17</t>
  </si>
  <si>
    <t>gabinet ordynatora oddz.3</t>
  </si>
  <si>
    <t>18</t>
  </si>
  <si>
    <t>Sala chorych nr 1</t>
  </si>
  <si>
    <t>19</t>
  </si>
  <si>
    <t>Sala chorych nr 2</t>
  </si>
  <si>
    <t>20</t>
  </si>
  <si>
    <t>Sala chorych nr 3</t>
  </si>
  <si>
    <t>21</t>
  </si>
  <si>
    <t>Sala chorych nr 4</t>
  </si>
  <si>
    <t>22</t>
  </si>
  <si>
    <t>Sala chorych nr 5</t>
  </si>
  <si>
    <t>23</t>
  </si>
  <si>
    <t>Sala chorych nr 6</t>
  </si>
  <si>
    <t>24</t>
  </si>
  <si>
    <t>Sala chorych nr 7(izolatka)</t>
  </si>
  <si>
    <t>25</t>
  </si>
  <si>
    <t xml:space="preserve">Łazienka damska </t>
  </si>
  <si>
    <t>26</t>
  </si>
  <si>
    <t>łazienka męska</t>
  </si>
  <si>
    <t>27</t>
  </si>
  <si>
    <t>dyżurka pielęgniarek</t>
  </si>
  <si>
    <t>28</t>
  </si>
  <si>
    <t>gabinet zabiegowy</t>
  </si>
  <si>
    <t>29</t>
  </si>
  <si>
    <t>pomieszczenie socjalne</t>
  </si>
  <si>
    <t>30</t>
  </si>
  <si>
    <t>klatki schodowe</t>
  </si>
  <si>
    <t>31</t>
  </si>
  <si>
    <t>Balkony</t>
  </si>
  <si>
    <t>32</t>
  </si>
  <si>
    <t>winda ogólnodostępna</t>
  </si>
  <si>
    <t>51</t>
  </si>
  <si>
    <t>Piętro I</t>
  </si>
  <si>
    <t>Gabinet ordynatora oddział 2</t>
  </si>
  <si>
    <t>gabinet lekarzy oddz.2</t>
  </si>
  <si>
    <t>pomieszczenie gospodarcze(depozyt)</t>
  </si>
  <si>
    <t>12</t>
  </si>
  <si>
    <t>Sala chorych nr 7</t>
  </si>
  <si>
    <t>Sala chorych nr 8</t>
  </si>
  <si>
    <t>Sala chorych nr 9</t>
  </si>
  <si>
    <t>Sala chorych nr 10</t>
  </si>
  <si>
    <t>Sala chorych nr 11(izolatka)</t>
  </si>
  <si>
    <t>łazienka w izolatce</t>
  </si>
  <si>
    <t>łazienka męska w cz. środkowej</t>
  </si>
  <si>
    <t>łazienka damska w cz. środkowej</t>
  </si>
  <si>
    <t>łazienka męska (skrzydło lewe</t>
  </si>
  <si>
    <t>kuchenka oddziałowa</t>
  </si>
  <si>
    <t>punkt cytostatyczny</t>
  </si>
  <si>
    <t>sala chorych nr1</t>
  </si>
  <si>
    <t>x</t>
  </si>
  <si>
    <t>czynności w strefie 3,2 wykonywane  3x w tygodniu (oznaczono x – aby nie powielać czasów)</t>
  </si>
  <si>
    <t>gabinet zabiegowy pielęgniarek</t>
  </si>
  <si>
    <t>gabinet zabiegowy przygotowania leków cytostatycznych</t>
  </si>
  <si>
    <t>łazienka</t>
  </si>
  <si>
    <t>korytarz w punkcie cytostatycznym</t>
  </si>
  <si>
    <t>33</t>
  </si>
  <si>
    <t>świetlica/ kaplica(okna) – 1piętro</t>
  </si>
  <si>
    <t>34</t>
  </si>
  <si>
    <t>gabinet pielęgniarki oddziałowej</t>
  </si>
  <si>
    <t>35</t>
  </si>
  <si>
    <t>klatka schodowa</t>
  </si>
  <si>
    <t>36</t>
  </si>
  <si>
    <t>Razem [m2]:</t>
  </si>
  <si>
    <t>PiętroII</t>
  </si>
  <si>
    <t>korytarz część otwarta</t>
  </si>
  <si>
    <t>gabinet lekarzy oddz.1</t>
  </si>
  <si>
    <t>gabinet ordynatora oddz.1</t>
  </si>
  <si>
    <t>kuchenka</t>
  </si>
  <si>
    <t>pomieszczenie gospodarcze (depozyt)</t>
  </si>
  <si>
    <t>gabinet pielęgniarki przełożonej</t>
  </si>
  <si>
    <t>gabinet statystyki</t>
  </si>
  <si>
    <t>świetlica</t>
  </si>
  <si>
    <t>Sala chorych nr 11</t>
  </si>
  <si>
    <t>Sala chorych nr 12</t>
  </si>
  <si>
    <t>Sala chorych nr 13</t>
  </si>
  <si>
    <t>Sala chorych nr 14 (izolatka)</t>
  </si>
  <si>
    <t>Lazienka w sali nr 14</t>
  </si>
  <si>
    <t>część zakaźna</t>
  </si>
  <si>
    <t>Łazienka męska</t>
  </si>
  <si>
    <t>Sala chorych nr 1z łazienką</t>
  </si>
  <si>
    <t>Sala chorych nr4</t>
  </si>
  <si>
    <t>Sala chorych nr 5 z łazienką i śluzą</t>
  </si>
  <si>
    <t>37</t>
  </si>
  <si>
    <t>Sala chorych nr 6 z łazienką i śluzą</t>
  </si>
  <si>
    <t>38</t>
  </si>
  <si>
    <t>39</t>
  </si>
  <si>
    <t>40</t>
  </si>
  <si>
    <t xml:space="preserve">śluza </t>
  </si>
  <si>
    <t>41</t>
  </si>
  <si>
    <t>balkony</t>
  </si>
  <si>
    <t>Poddasze</t>
  </si>
  <si>
    <t>15,00</t>
  </si>
  <si>
    <t>szatnia personelu oddz.1</t>
  </si>
  <si>
    <t>szatnia personelu oddz. 2</t>
  </si>
  <si>
    <t>Depozyt ubrań pacjentów</t>
  </si>
  <si>
    <t>szatnia personelu oddz.3</t>
  </si>
  <si>
    <t>dyżurka nocna lekarzy</t>
  </si>
  <si>
    <t>POZOSTAŁE POMIESZCZENIA</t>
  </si>
  <si>
    <t>Apteka okna                          Swietlica (parter szpitala) -okna  Poradnia– okna</t>
  </si>
  <si>
    <t>kuchnia pomieszczenia przyjmowania posiłków</t>
  </si>
  <si>
    <t>zmywalnia</t>
  </si>
  <si>
    <t>Pom. mycia i dezynfekcji środków transportu</t>
  </si>
  <si>
    <t>ciągi komunikacyjne w kuchni</t>
  </si>
  <si>
    <t>Budynek gospodarczy</t>
  </si>
  <si>
    <t>pomieszczenie składowania odpadów</t>
  </si>
  <si>
    <t>Czynności w strefie 4.6 wykonywane 2x w tygodniu ( oznaczono X)</t>
  </si>
  <si>
    <t>Czas ogółem w poszczególnych strefach:</t>
  </si>
  <si>
    <t>Łącznie powierzchnie utrzymania czystości [m2]:</t>
  </si>
  <si>
    <t>OKNA SZPITALNE mycie 1x kwartał  (153 szt.)  - średni czas mycia 30 min /szt ; ZOSTAŁY UJĘTE W CZASACH 1XKW</t>
  </si>
  <si>
    <t xml:space="preserve">- </t>
  </si>
  <si>
    <t>Łącznie w strefach</t>
  </si>
  <si>
    <t>Czynności wykonywane okresowo (wg załącznika nr 5b)</t>
  </si>
  <si>
    <t>Załącznik nr 3b do SOZ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</si>
</sst>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79">
    <font>
      <sz val="10"/>
      <name val="Arial"/>
      <family val="2"/>
    </font>
    <font>
      <sz val="10"/>
      <color indexed="48"/>
      <name val="Arial"/>
      <family val="2"/>
    </font>
    <font>
      <sz val="10"/>
      <color indexed="62"/>
      <name val="Arial"/>
      <family val="2"/>
    </font>
    <font>
      <sz val="10"/>
      <color indexed="29"/>
      <name val="Arial"/>
      <family val="2"/>
    </font>
    <font>
      <sz val="10"/>
      <color indexed="4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1"/>
      <name val="Arial"/>
      <family val="2"/>
    </font>
    <font>
      <b/>
      <sz val="10"/>
      <color indexed="48"/>
      <name val="Arial"/>
      <family val="2"/>
    </font>
    <font>
      <b/>
      <sz val="10"/>
      <color indexed="62"/>
      <name val="Arial"/>
      <family val="2"/>
    </font>
    <font>
      <b/>
      <sz val="10"/>
      <color indexed="4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.5"/>
      <color indexed="48"/>
      <name val="Arial"/>
      <family val="2"/>
    </font>
    <font>
      <b/>
      <sz val="10.5"/>
      <color indexed="62"/>
      <name val="Arial"/>
      <family val="2"/>
    </font>
    <font>
      <b/>
      <sz val="10.5"/>
      <color indexed="52"/>
      <name val="Arial"/>
      <family val="2"/>
    </font>
    <font>
      <b/>
      <sz val="10.5"/>
      <color indexed="10"/>
      <name val="Arial"/>
      <family val="2"/>
    </font>
    <font>
      <b/>
      <sz val="10.5"/>
      <color indexed="8"/>
      <name val="Arial"/>
      <family val="2"/>
    </font>
    <font>
      <b/>
      <sz val="10.5"/>
      <color indexed="56"/>
      <name val="Arial"/>
      <family val="2"/>
    </font>
    <font>
      <b/>
      <sz val="10.5"/>
      <color indexed="11"/>
      <name val="Arial"/>
      <family val="2"/>
    </font>
    <font>
      <b/>
      <sz val="7"/>
      <name val="Arial"/>
      <family val="2"/>
    </font>
    <font>
      <b/>
      <sz val="10"/>
      <color indexed="29"/>
      <name val="Arial"/>
      <family val="2"/>
    </font>
    <font>
      <b/>
      <sz val="10.5"/>
      <color indexed="29"/>
      <name val="Arial"/>
      <family val="2"/>
    </font>
    <font>
      <b/>
      <sz val="10.5"/>
      <color indexed="47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.5"/>
      <color indexed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48"/>
      <name val="Arial"/>
      <family val="2"/>
    </font>
    <font>
      <b/>
      <sz val="13"/>
      <color indexed="62"/>
      <name val="Arial"/>
      <family val="2"/>
    </font>
    <font>
      <b/>
      <sz val="13"/>
      <color indexed="47"/>
      <name val="Arial"/>
      <family val="2"/>
    </font>
    <font>
      <b/>
      <sz val="13"/>
      <color indexed="10"/>
      <name val="Arial"/>
      <family val="2"/>
    </font>
    <font>
      <b/>
      <sz val="13"/>
      <color indexed="8"/>
      <name val="Arial"/>
      <family val="2"/>
    </font>
    <font>
      <b/>
      <sz val="13"/>
      <color indexed="56"/>
      <name val="Arial"/>
      <family val="2"/>
    </font>
    <font>
      <b/>
      <sz val="13"/>
      <color indexed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36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9" fontId="0" fillId="0" borderId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9" fontId="14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2" fontId="12" fillId="0" borderId="11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2" fontId="19" fillId="0" borderId="11" xfId="0" applyNumberFormat="1" applyFont="1" applyBorder="1" applyAlignment="1" applyProtection="1">
      <alignment horizontal="center" vertical="center" wrapText="1"/>
      <protection locked="0"/>
    </xf>
    <xf numFmtId="2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/>
      <protection locked="0"/>
    </xf>
    <xf numFmtId="2" fontId="21" fillId="0" borderId="11" xfId="0" applyNumberFormat="1" applyFont="1" applyBorder="1" applyAlignment="1" applyProtection="1">
      <alignment horizontal="center" vertical="center" wrapText="1"/>
      <protection locked="0"/>
    </xf>
    <xf numFmtId="2" fontId="22" fillId="0" borderId="11" xfId="0" applyNumberFormat="1" applyFont="1" applyBorder="1" applyAlignment="1" applyProtection="1">
      <alignment horizontal="center" vertical="center" wrapText="1"/>
      <protection locked="0"/>
    </xf>
    <xf numFmtId="2" fontId="22" fillId="0" borderId="11" xfId="0" applyNumberFormat="1" applyFont="1" applyBorder="1" applyAlignment="1" applyProtection="1">
      <alignment vertical="center" wrapText="1"/>
      <protection locked="0"/>
    </xf>
    <xf numFmtId="2" fontId="23" fillId="0" borderId="11" xfId="0" applyNumberFormat="1" applyFont="1" applyBorder="1" applyAlignment="1" applyProtection="1">
      <alignment horizontal="center" vertical="center" wrapText="1"/>
      <protection locked="0"/>
    </xf>
    <xf numFmtId="2" fontId="24" fillId="0" borderId="11" xfId="0" applyNumberFormat="1" applyFont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2" fontId="9" fillId="0" borderId="11" xfId="0" applyNumberFormat="1" applyFont="1" applyBorder="1" applyAlignment="1" applyProtection="1">
      <alignment horizontal="center" vertical="center" wrapText="1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Border="1" applyAlignment="1" applyProtection="1">
      <alignment horizontal="center" vertical="center" wrapText="1"/>
      <protection locked="0"/>
    </xf>
    <xf numFmtId="2" fontId="15" fillId="0" borderId="11" xfId="0" applyNumberFormat="1" applyFont="1" applyBorder="1" applyAlignment="1" applyProtection="1">
      <alignment horizontal="center" vertical="center" wrapText="1"/>
      <protection locked="0"/>
    </xf>
    <xf numFmtId="2" fontId="16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horizontal="center" vertical="center" wrapText="1"/>
      <protection locked="0"/>
    </xf>
    <xf numFmtId="2" fontId="5" fillId="0" borderId="0" xfId="0" applyNumberFormat="1" applyFont="1" applyAlignment="1" applyProtection="1">
      <alignment vertical="center" wrapText="1"/>
      <protection locked="0"/>
    </xf>
    <xf numFmtId="2" fontId="6" fillId="0" borderId="0" xfId="0" applyNumberFormat="1" applyFont="1" applyAlignment="1" applyProtection="1">
      <alignment horizontal="center" vertical="center" wrapText="1"/>
      <protection locked="0"/>
    </xf>
    <xf numFmtId="2" fontId="7" fillId="0" borderId="0" xfId="0" applyNumberFormat="1" applyFont="1" applyAlignment="1" applyProtection="1">
      <alignment horizontal="center" vertical="center" wrapText="1"/>
      <protection locked="0"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2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 applyProtection="1">
      <alignment/>
      <protection locked="0"/>
    </xf>
    <xf numFmtId="2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1" xfId="0" applyNumberFormat="1" applyFont="1" applyFill="1" applyBorder="1" applyAlignment="1" applyProtection="1">
      <alignment vertical="center" wrapText="1"/>
      <protection locked="0"/>
    </xf>
    <xf numFmtId="2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vertical="center" wrapText="1"/>
      <protection locked="0"/>
    </xf>
    <xf numFmtId="2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vertical="center" wrapText="1"/>
      <protection locked="0"/>
    </xf>
    <xf numFmtId="0" fontId="17" fillId="34" borderId="0" xfId="0" applyFont="1" applyFill="1" applyBorder="1" applyAlignment="1" applyProtection="1">
      <alignment vertical="center" wrapText="1"/>
      <protection locked="0"/>
    </xf>
    <xf numFmtId="0" fontId="17" fillId="34" borderId="0" xfId="0" applyFont="1" applyFill="1" applyAlignment="1" applyProtection="1">
      <alignment vertical="center" wrapText="1"/>
      <protection locked="0"/>
    </xf>
    <xf numFmtId="2" fontId="19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2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17" fillId="34" borderId="11" xfId="0" applyFont="1" applyFill="1" applyBorder="1" applyAlignment="1" applyProtection="1">
      <alignment/>
      <protection locked="0"/>
    </xf>
    <xf numFmtId="2" fontId="21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22" fillId="34" borderId="11" xfId="0" applyNumberFormat="1" applyFont="1" applyFill="1" applyBorder="1" applyAlignment="1" applyProtection="1">
      <alignment vertical="center" wrapText="1"/>
      <protection locked="0"/>
    </xf>
    <xf numFmtId="2" fontId="23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24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2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/>
    </xf>
    <xf numFmtId="0" fontId="17" fillId="0" borderId="12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Alignment="1">
      <alignment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7" fillId="0" borderId="12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2" fontId="11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14" fillId="33" borderId="0" xfId="0" applyNumberFormat="1" applyFont="1" applyFill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2" fontId="21" fillId="0" borderId="13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2" fontId="23" fillId="0" borderId="14" xfId="0" applyNumberFormat="1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0" fontId="23" fillId="34" borderId="12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23" fillId="34" borderId="0" xfId="0" applyFont="1" applyFill="1" applyAlignment="1">
      <alignment vertical="center" wrapText="1"/>
    </xf>
    <xf numFmtId="2" fontId="23" fillId="34" borderId="11" xfId="0" applyNumberFormat="1" applyFont="1" applyFill="1" applyBorder="1" applyAlignment="1">
      <alignment horizontal="center" vertical="center" wrapText="1"/>
    </xf>
    <xf numFmtId="2" fontId="20" fillId="34" borderId="11" xfId="0" applyNumberFormat="1" applyFont="1" applyFill="1" applyBorder="1" applyAlignment="1">
      <alignment horizontal="center" vertical="center" wrapText="1"/>
    </xf>
    <xf numFmtId="2" fontId="20" fillId="34" borderId="14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/>
    </xf>
    <xf numFmtId="2" fontId="21" fillId="34" borderId="13" xfId="0" applyNumberFormat="1" applyFont="1" applyFill="1" applyBorder="1" applyAlignment="1">
      <alignment horizontal="center" vertical="center" wrapText="1"/>
    </xf>
    <xf numFmtId="2" fontId="21" fillId="34" borderId="11" xfId="0" applyNumberFormat="1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3" fillId="34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2" fontId="25" fillId="34" borderId="11" xfId="0" applyNumberFormat="1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vertical="center" wrapText="1"/>
    </xf>
    <xf numFmtId="0" fontId="17" fillId="34" borderId="0" xfId="0" applyFont="1" applyFill="1" applyBorder="1" applyAlignment="1">
      <alignment vertical="center" wrapText="1"/>
    </xf>
    <xf numFmtId="0" fontId="17" fillId="34" borderId="0" xfId="0" applyFont="1" applyFill="1" applyAlignment="1">
      <alignment vertical="center" wrapText="1"/>
    </xf>
    <xf numFmtId="2" fontId="19" fillId="34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/>
    </xf>
    <xf numFmtId="2" fontId="28" fillId="34" borderId="13" xfId="0" applyNumberFormat="1" applyFont="1" applyFill="1" applyBorder="1" applyAlignment="1">
      <alignment horizontal="center" vertical="center" wrapText="1"/>
    </xf>
    <xf numFmtId="2" fontId="28" fillId="34" borderId="11" xfId="0" applyNumberFormat="1" applyFont="1" applyFill="1" applyBorder="1" applyAlignment="1">
      <alignment horizontal="center" vertical="center" wrapText="1"/>
    </xf>
    <xf numFmtId="2" fontId="29" fillId="34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2" fontId="17" fillId="34" borderId="11" xfId="0" applyNumberFormat="1" applyFont="1" applyFill="1" applyBorder="1" applyAlignment="1">
      <alignment horizontal="center" vertical="center" wrapText="1"/>
    </xf>
    <xf numFmtId="2" fontId="17" fillId="34" borderId="13" xfId="0" applyNumberFormat="1" applyFont="1" applyFill="1" applyBorder="1" applyAlignment="1">
      <alignment horizontal="center" vertical="center" wrapText="1"/>
    </xf>
    <xf numFmtId="2" fontId="17" fillId="34" borderId="14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vertical="center" wrapText="1"/>
    </xf>
    <xf numFmtId="49" fontId="14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2" fontId="12" fillId="0" borderId="0" xfId="0" applyNumberFormat="1" applyFont="1" applyAlignment="1" applyProtection="1">
      <alignment horizontal="center" vertical="center" wrapText="1"/>
      <protection locked="0"/>
    </xf>
    <xf numFmtId="2" fontId="13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2" fontId="16" fillId="0" borderId="0" xfId="0" applyNumberFormat="1" applyFont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/>
      <protection locked="0"/>
    </xf>
    <xf numFmtId="2" fontId="20" fillId="0" borderId="14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" fontId="17" fillId="34" borderId="0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4" fontId="17" fillId="36" borderId="0" xfId="0" applyNumberFormat="1" applyFont="1" applyFill="1" applyBorder="1" applyAlignment="1">
      <alignment vertical="center" wrapText="1"/>
    </xf>
    <xf numFmtId="0" fontId="32" fillId="34" borderId="11" xfId="0" applyFont="1" applyFill="1" applyBorder="1" applyAlignment="1">
      <alignment horizontal="center"/>
    </xf>
    <xf numFmtId="2" fontId="24" fillId="34" borderId="11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4" fontId="17" fillId="35" borderId="12" xfId="0" applyNumberFormat="1" applyFont="1" applyFill="1" applyBorder="1" applyAlignment="1">
      <alignment vertical="center" wrapText="1"/>
    </xf>
    <xf numFmtId="4" fontId="17" fillId="35" borderId="0" xfId="0" applyNumberFormat="1" applyFont="1" applyFill="1" applyBorder="1" applyAlignment="1">
      <alignment vertical="center" wrapText="1"/>
    </xf>
    <xf numFmtId="4" fontId="17" fillId="34" borderId="12" xfId="0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3" fillId="0" borderId="0" xfId="0" applyFont="1" applyAlignment="1">
      <alignment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6" fillId="0" borderId="12" xfId="0" applyNumberFormat="1" applyFont="1" applyBorder="1" applyAlignment="1">
      <alignment horizontal="center" vertical="center" wrapText="1"/>
    </xf>
    <xf numFmtId="164" fontId="37" fillId="0" borderId="12" xfId="0" applyNumberFormat="1" applyFont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 wrapText="1"/>
    </xf>
    <xf numFmtId="164" fontId="38" fillId="0" borderId="15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164" fontId="14" fillId="0" borderId="0" xfId="0" applyNumberFormat="1" applyFont="1" applyAlignment="1">
      <alignment vertical="center" wrapText="1"/>
    </xf>
    <xf numFmtId="49" fontId="44" fillId="0" borderId="0" xfId="0" applyNumberFormat="1" applyFont="1" applyAlignment="1">
      <alignment horizontal="center" vertical="center" wrapText="1"/>
    </xf>
    <xf numFmtId="0" fontId="17" fillId="37" borderId="12" xfId="0" applyFont="1" applyFill="1" applyBorder="1" applyAlignment="1" applyProtection="1">
      <alignment vertical="center" wrapText="1"/>
      <protection locked="0"/>
    </xf>
    <xf numFmtId="0" fontId="17" fillId="38" borderId="12" xfId="0" applyFont="1" applyFill="1" applyBorder="1" applyAlignment="1" applyProtection="1">
      <alignment vertical="center" wrapText="1"/>
      <protection locked="0"/>
    </xf>
    <xf numFmtId="0" fontId="17" fillId="37" borderId="12" xfId="0" applyFont="1" applyFill="1" applyBorder="1" applyAlignment="1">
      <alignment vertical="center" wrapText="1"/>
    </xf>
    <xf numFmtId="0" fontId="17" fillId="38" borderId="12" xfId="0" applyFont="1" applyFill="1" applyBorder="1" applyAlignment="1">
      <alignment vertical="center" wrapText="1"/>
    </xf>
    <xf numFmtId="0" fontId="14" fillId="37" borderId="12" xfId="0" applyFont="1" applyFill="1" applyBorder="1" applyAlignment="1">
      <alignment vertical="center" wrapText="1"/>
    </xf>
    <xf numFmtId="4" fontId="17" fillId="34" borderId="0" xfId="0" applyNumberFormat="1" applyFont="1" applyFill="1" applyAlignment="1">
      <alignment vertical="center" wrapText="1"/>
    </xf>
    <xf numFmtId="4" fontId="17" fillId="37" borderId="12" xfId="0" applyNumberFormat="1" applyFont="1" applyFill="1" applyBorder="1" applyAlignment="1">
      <alignment vertical="center" wrapText="1"/>
    </xf>
    <xf numFmtId="4" fontId="17" fillId="39" borderId="12" xfId="0" applyNumberFormat="1" applyFont="1" applyFill="1" applyBorder="1" applyAlignment="1">
      <alignment vertical="center" wrapText="1"/>
    </xf>
    <xf numFmtId="4" fontId="17" fillId="39" borderId="0" xfId="0" applyNumberFormat="1" applyFont="1" applyFill="1" applyBorder="1" applyAlignment="1">
      <alignment vertical="center" wrapText="1"/>
    </xf>
    <xf numFmtId="4" fontId="14" fillId="37" borderId="12" xfId="0" applyNumberFormat="1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0" fontId="0" fillId="36" borderId="0" xfId="0" applyFont="1" applyFill="1" applyBorder="1" applyAlignment="1">
      <alignment vertical="center" wrapText="1"/>
    </xf>
    <xf numFmtId="4" fontId="17" fillId="0" borderId="12" xfId="0" applyNumberFormat="1" applyFont="1" applyFill="1" applyBorder="1" applyAlignment="1">
      <alignment vertical="center" wrapText="1"/>
    </xf>
    <xf numFmtId="4" fontId="17" fillId="34" borderId="0" xfId="0" applyNumberFormat="1" applyFont="1" applyFill="1" applyBorder="1" applyAlignment="1">
      <alignment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49" fontId="43" fillId="4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600CC"/>
      <rgbColor rgb="00008080"/>
      <rgbColor rgb="00C0C0C0"/>
      <rgbColor rgb="00808080"/>
      <rgbColor rgb="009999FF"/>
      <rgbColor rgb="0094476B"/>
      <rgbColor rgb="00EEEEEE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950E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77"/>
  <sheetViews>
    <sheetView tabSelected="1" zoomScale="80" zoomScaleNormal="80" zoomScalePageLayoutView="0" workbookViewId="0" topLeftCell="Q1">
      <selection activeCell="U6" sqref="U6"/>
    </sheetView>
  </sheetViews>
  <sheetFormatPr defaultColWidth="11.57421875" defaultRowHeight="12.75"/>
  <cols>
    <col min="1" max="1" width="8.421875" style="1" customWidth="1"/>
    <col min="2" max="2" width="36.28125" style="2" customWidth="1"/>
    <col min="3" max="3" width="13.28125" style="2" customWidth="1"/>
    <col min="4" max="4" width="7.57421875" style="2" customWidth="1"/>
    <col min="5" max="5" width="9.28125" style="2" customWidth="1"/>
    <col min="6" max="6" width="7.8515625" style="2" customWidth="1"/>
    <col min="7" max="7" width="8.421875" style="2" customWidth="1"/>
    <col min="8" max="8" width="15.7109375" style="3" customWidth="1"/>
    <col min="9" max="12" width="13.00390625" style="4" customWidth="1"/>
    <col min="13" max="13" width="13.8515625" style="4" customWidth="1"/>
    <col min="14" max="16" width="13.8515625" style="5" customWidth="1"/>
    <col min="17" max="17" width="18.421875" style="6" customWidth="1"/>
    <col min="18" max="18" width="11.28125" style="7" customWidth="1"/>
    <col min="19" max="19" width="11.57421875" style="8" customWidth="1"/>
    <col min="20" max="20" width="14.8515625" style="8" customWidth="1"/>
    <col min="21" max="21" width="11.57421875" style="9" customWidth="1"/>
    <col min="22" max="23" width="11.57421875" style="10" customWidth="1"/>
    <col min="24" max="26" width="13.140625" style="11" customWidth="1"/>
    <col min="27" max="27" width="13.140625" style="12" customWidth="1"/>
    <col min="28" max="28" width="13.140625" style="13" customWidth="1"/>
    <col min="29" max="29" width="20.140625" style="2" customWidth="1"/>
    <col min="30" max="192" width="11.57421875" style="2" customWidth="1"/>
  </cols>
  <sheetData>
    <row r="1" spans="27:28" ht="12.75">
      <c r="AA1" s="315" t="s">
        <v>182</v>
      </c>
      <c r="AB1" s="301"/>
    </row>
    <row r="2" spans="1:28" ht="89.25" customHeight="1">
      <c r="A2"/>
      <c r="B2" s="14"/>
      <c r="C2" s="14"/>
      <c r="D2" s="300" t="s">
        <v>0</v>
      </c>
      <c r="E2" s="300" t="s">
        <v>1</v>
      </c>
      <c r="F2" s="300" t="s">
        <v>2</v>
      </c>
      <c r="G2" s="300" t="s">
        <v>3</v>
      </c>
      <c r="H2" s="15" t="s">
        <v>4</v>
      </c>
      <c r="I2" s="302" t="s">
        <v>5</v>
      </c>
      <c r="J2" s="302"/>
      <c r="K2" s="302"/>
      <c r="L2" s="302"/>
      <c r="M2" s="302"/>
      <c r="N2" s="303"/>
      <c r="O2" s="303"/>
      <c r="P2" s="303"/>
      <c r="Q2" s="303"/>
      <c r="R2" s="304" t="s">
        <v>6</v>
      </c>
      <c r="S2" s="304"/>
      <c r="T2" s="304"/>
      <c r="U2" s="304"/>
      <c r="V2" s="304"/>
      <c r="W2" s="304"/>
      <c r="X2" s="305"/>
      <c r="Y2" s="305"/>
      <c r="Z2" s="305" t="s">
        <v>181</v>
      </c>
      <c r="AA2" s="305"/>
      <c r="AB2" s="305"/>
    </row>
    <row r="3" spans="1:28" ht="12.75">
      <c r="A3" s="16" t="s">
        <v>7</v>
      </c>
      <c r="B3" s="17"/>
      <c r="C3" s="18"/>
      <c r="D3" s="18"/>
      <c r="E3" s="18"/>
      <c r="F3" s="18"/>
      <c r="H3" s="19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1" t="s">
        <v>13</v>
      </c>
      <c r="N3" s="22" t="s">
        <v>14</v>
      </c>
      <c r="O3" s="22" t="s">
        <v>15</v>
      </c>
      <c r="P3" s="22" t="s">
        <v>16</v>
      </c>
      <c r="Q3" s="22" t="s">
        <v>17</v>
      </c>
      <c r="R3" s="23" t="s">
        <v>18</v>
      </c>
      <c r="S3" s="24" t="s">
        <v>19</v>
      </c>
      <c r="T3" s="24" t="s">
        <v>20</v>
      </c>
      <c r="U3" s="25" t="s">
        <v>21</v>
      </c>
      <c r="V3" s="26" t="s">
        <v>22</v>
      </c>
      <c r="W3" s="26" t="s">
        <v>23</v>
      </c>
      <c r="X3" s="27" t="s">
        <v>24</v>
      </c>
      <c r="Y3" s="27" t="s">
        <v>25</v>
      </c>
      <c r="Z3" s="27" t="s">
        <v>26</v>
      </c>
      <c r="AA3" s="28" t="s">
        <v>27</v>
      </c>
      <c r="AB3" s="29" t="s">
        <v>28</v>
      </c>
    </row>
    <row r="4" spans="1:249" s="44" customFormat="1" ht="13.5">
      <c r="A4" s="30" t="s">
        <v>29</v>
      </c>
      <c r="B4" s="31" t="s">
        <v>30</v>
      </c>
      <c r="C4" s="32">
        <v>148.7</v>
      </c>
      <c r="D4" s="33"/>
      <c r="E4" s="33">
        <f>C4</f>
        <v>148.7</v>
      </c>
      <c r="F4" s="33"/>
      <c r="G4" s="34"/>
      <c r="H4" s="35"/>
      <c r="I4" s="36">
        <v>30</v>
      </c>
      <c r="J4" s="36"/>
      <c r="K4" s="36"/>
      <c r="L4" s="36"/>
      <c r="M4" s="37"/>
      <c r="N4" s="38"/>
      <c r="O4" s="38"/>
      <c r="P4" s="38"/>
      <c r="Q4" s="38"/>
      <c r="R4" s="39"/>
      <c r="S4" s="39"/>
      <c r="T4" s="39"/>
      <c r="U4" s="40"/>
      <c r="V4" s="39"/>
      <c r="W4" s="39"/>
      <c r="X4" s="41"/>
      <c r="Y4" s="41"/>
      <c r="Z4" s="41">
        <v>10</v>
      </c>
      <c r="AA4" s="42">
        <v>10</v>
      </c>
      <c r="AB4" s="43">
        <v>80</v>
      </c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</row>
    <row r="5" spans="1:249" s="44" customFormat="1" ht="13.5">
      <c r="A5" s="30" t="s">
        <v>31</v>
      </c>
      <c r="B5" s="31" t="s">
        <v>32</v>
      </c>
      <c r="C5" s="32">
        <v>28.87</v>
      </c>
      <c r="D5" s="33"/>
      <c r="E5" s="33">
        <f>C5</f>
        <v>28.87</v>
      </c>
      <c r="F5" s="33"/>
      <c r="G5" s="34"/>
      <c r="H5" s="35"/>
      <c r="I5" s="36">
        <v>15</v>
      </c>
      <c r="J5" s="36"/>
      <c r="K5" s="36"/>
      <c r="L5" s="36"/>
      <c r="M5" s="37"/>
      <c r="N5" s="38"/>
      <c r="O5" s="38"/>
      <c r="P5" s="38"/>
      <c r="Q5" s="38"/>
      <c r="R5" s="39"/>
      <c r="S5" s="39"/>
      <c r="T5" s="39"/>
      <c r="U5" s="40"/>
      <c r="V5" s="39"/>
      <c r="W5" s="39"/>
      <c r="X5" s="41"/>
      <c r="Y5" s="41" t="s">
        <v>119</v>
      </c>
      <c r="Z5" s="41"/>
      <c r="AA5" s="42">
        <v>10</v>
      </c>
      <c r="AB5" s="43">
        <v>30</v>
      </c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</row>
    <row r="6" spans="1:249" s="44" customFormat="1" ht="13.5">
      <c r="A6" s="30" t="s">
        <v>33</v>
      </c>
      <c r="B6" s="31" t="s">
        <v>34</v>
      </c>
      <c r="C6" s="32">
        <v>18.25</v>
      </c>
      <c r="D6" s="33"/>
      <c r="E6" s="33"/>
      <c r="F6" s="33"/>
      <c r="G6" s="34">
        <f>C6</f>
        <v>18.25</v>
      </c>
      <c r="H6" s="35"/>
      <c r="I6" s="36"/>
      <c r="J6" s="36"/>
      <c r="K6" s="36"/>
      <c r="L6" s="36"/>
      <c r="M6" s="37"/>
      <c r="N6" s="38"/>
      <c r="O6" s="38"/>
      <c r="P6" s="38"/>
      <c r="Q6" s="38"/>
      <c r="R6" s="39"/>
      <c r="S6" s="39"/>
      <c r="T6" s="39"/>
      <c r="U6" s="40"/>
      <c r="V6" s="39"/>
      <c r="W6" s="39">
        <v>20</v>
      </c>
      <c r="X6" s="41"/>
      <c r="Y6" s="41"/>
      <c r="Z6" s="41">
        <v>10</v>
      </c>
      <c r="AA6" s="42">
        <v>10</v>
      </c>
      <c r="AB6" s="43">
        <v>30</v>
      </c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</row>
    <row r="7" spans="1:249" s="44" customFormat="1" ht="13.5">
      <c r="A7" s="30" t="s">
        <v>35</v>
      </c>
      <c r="B7" s="46" t="s">
        <v>36</v>
      </c>
      <c r="C7" s="32">
        <v>92.26</v>
      </c>
      <c r="D7" s="33">
        <f>C7</f>
        <v>92.26</v>
      </c>
      <c r="E7" s="33"/>
      <c r="F7" s="33"/>
      <c r="G7" s="34"/>
      <c r="H7" s="36">
        <v>25</v>
      </c>
      <c r="I7"/>
      <c r="J7" s="36"/>
      <c r="K7" s="36"/>
      <c r="L7" s="36"/>
      <c r="M7" s="37"/>
      <c r="N7" s="38"/>
      <c r="O7" s="38"/>
      <c r="P7" s="38"/>
      <c r="Q7" s="38"/>
      <c r="R7" s="39"/>
      <c r="S7" s="39"/>
      <c r="T7" s="39"/>
      <c r="U7" s="40"/>
      <c r="V7" s="39"/>
      <c r="W7" s="39"/>
      <c r="X7" s="41"/>
      <c r="Y7" s="41"/>
      <c r="Z7" s="41" t="s">
        <v>119</v>
      </c>
      <c r="AA7" s="42"/>
      <c r="AB7" s="43">
        <v>30</v>
      </c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</row>
    <row r="8" spans="1:249" s="44" customFormat="1" ht="12.75">
      <c r="A8" s="45"/>
      <c r="B8" s="47" t="s">
        <v>37</v>
      </c>
      <c r="C8" s="48">
        <f aca="true" t="shared" si="0" ref="C8:W8">SUM(C4:C7)</f>
        <v>288.08</v>
      </c>
      <c r="D8" s="48">
        <f t="shared" si="0"/>
        <v>92.26</v>
      </c>
      <c r="E8" s="48">
        <f t="shared" si="0"/>
        <v>177.57</v>
      </c>
      <c r="F8" s="48">
        <f t="shared" si="0"/>
        <v>0</v>
      </c>
      <c r="G8" s="48">
        <f t="shared" si="0"/>
        <v>18.25</v>
      </c>
      <c r="H8" s="49">
        <f t="shared" si="0"/>
        <v>25</v>
      </c>
      <c r="I8" s="50">
        <f t="shared" si="0"/>
        <v>45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50">
        <f t="shared" si="0"/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  <c r="Q8" s="51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20</v>
      </c>
      <c r="X8" s="53"/>
      <c r="Y8" s="53"/>
      <c r="Z8" s="53"/>
      <c r="AA8" s="54"/>
      <c r="AB8" s="55"/>
      <c r="AC8" s="56">
        <f>SUM(H8:W8)</f>
        <v>90</v>
      </c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249" s="44" customFormat="1" ht="12.75">
      <c r="A9" s="45"/>
      <c r="B9" s="45"/>
      <c r="C9" s="57"/>
      <c r="D9" s="57"/>
      <c r="E9" s="57"/>
      <c r="F9" s="57"/>
      <c r="H9" s="58"/>
      <c r="I9" s="59"/>
      <c r="J9" s="59"/>
      <c r="K9" s="59"/>
      <c r="L9" s="59"/>
      <c r="M9" s="45"/>
      <c r="N9" s="60"/>
      <c r="O9" s="60"/>
      <c r="P9" s="60"/>
      <c r="Q9" s="61"/>
      <c r="R9" s="62"/>
      <c r="S9" s="63"/>
      <c r="T9" s="63"/>
      <c r="U9" s="64"/>
      <c r="V9" s="63"/>
      <c r="W9" s="63"/>
      <c r="X9" s="65"/>
      <c r="Y9" s="65"/>
      <c r="Z9" s="65"/>
      <c r="AA9" s="66"/>
      <c r="AB9" s="67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</row>
    <row r="10" spans="1:192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 s="68"/>
      <c r="Y10" s="68"/>
      <c r="Z10" s="68"/>
      <c r="AA10" s="69"/>
      <c r="AB10" s="7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8:20" ht="12.75">
      <c r="H11" s="71"/>
      <c r="I11" s="72"/>
      <c r="J11" s="72"/>
      <c r="K11" s="72"/>
      <c r="L11" s="72"/>
      <c r="N11" s="73"/>
      <c r="O11" s="73"/>
      <c r="P11" s="73"/>
      <c r="Q11" s="74"/>
      <c r="R11" s="75"/>
      <c r="S11" s="10"/>
      <c r="T11" s="10"/>
    </row>
    <row r="12" spans="1:20" ht="12.75">
      <c r="A12" s="16" t="s">
        <v>38</v>
      </c>
      <c r="B12" s="17"/>
      <c r="C12" s="17"/>
      <c r="D12" s="17"/>
      <c r="E12" s="17"/>
      <c r="F12" s="17"/>
      <c r="H12" s="71"/>
      <c r="I12" s="72"/>
      <c r="J12" s="72"/>
      <c r="K12" s="72"/>
      <c r="L12" s="72"/>
      <c r="N12" s="73"/>
      <c r="O12" s="73"/>
      <c r="P12" s="73"/>
      <c r="Q12" s="74"/>
      <c r="R12" s="75"/>
      <c r="S12" s="10"/>
      <c r="T12" s="10"/>
    </row>
    <row r="13" spans="8:20" ht="12.75">
      <c r="H13" s="71"/>
      <c r="I13" s="72"/>
      <c r="J13" s="72"/>
      <c r="K13" s="72"/>
      <c r="L13" s="72"/>
      <c r="N13" s="73"/>
      <c r="O13" s="73"/>
      <c r="P13" s="73"/>
      <c r="Q13" s="74"/>
      <c r="R13" s="75"/>
      <c r="S13" s="10"/>
      <c r="T13" s="10"/>
    </row>
    <row r="14" spans="1:20" ht="27">
      <c r="A14" s="76" t="s">
        <v>39</v>
      </c>
      <c r="B14" s="77" t="s">
        <v>40</v>
      </c>
      <c r="C14" s="77" t="s">
        <v>41</v>
      </c>
      <c r="D14" s="78"/>
      <c r="E14" s="78"/>
      <c r="F14" s="78"/>
      <c r="H14" s="71"/>
      <c r="I14" s="72"/>
      <c r="J14" s="72"/>
      <c r="K14" s="72"/>
      <c r="L14" s="72"/>
      <c r="N14" s="73"/>
      <c r="O14" s="73"/>
      <c r="P14" s="73"/>
      <c r="Q14" s="74"/>
      <c r="R14" s="75"/>
      <c r="S14" s="10"/>
      <c r="T14" s="10"/>
    </row>
    <row r="15" spans="1:249" s="91" customFormat="1" ht="13.5">
      <c r="A15" s="79" t="s">
        <v>29</v>
      </c>
      <c r="B15" s="32" t="s">
        <v>42</v>
      </c>
      <c r="C15" s="32">
        <v>217.14</v>
      </c>
      <c r="D15" s="80"/>
      <c r="E15" s="80">
        <f>C15</f>
        <v>217.14</v>
      </c>
      <c r="F15" s="80"/>
      <c r="G15" s="81"/>
      <c r="H15" s="82"/>
      <c r="I15" s="83">
        <v>40</v>
      </c>
      <c r="J15" s="83"/>
      <c r="K15" s="83"/>
      <c r="L15" s="83"/>
      <c r="M15" s="84"/>
      <c r="N15" s="85"/>
      <c r="O15" s="85"/>
      <c r="P15" s="85"/>
      <c r="Q15" s="85"/>
      <c r="R15" s="86"/>
      <c r="S15" s="86"/>
      <c r="T15" s="86"/>
      <c r="U15" s="87"/>
      <c r="V15" s="86"/>
      <c r="W15" s="86"/>
      <c r="X15" s="88"/>
      <c r="Y15" s="88"/>
      <c r="Z15" s="88">
        <v>30</v>
      </c>
      <c r="AA15" s="89">
        <v>40</v>
      </c>
      <c r="AB15" s="90">
        <v>300</v>
      </c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</row>
    <row r="16" spans="1:28" ht="13.5">
      <c r="A16" s="93" t="s">
        <v>31</v>
      </c>
      <c r="B16" s="289" t="s">
        <v>43</v>
      </c>
      <c r="C16" s="32">
        <v>59.21</v>
      </c>
      <c r="D16" s="80"/>
      <c r="E16" s="80"/>
      <c r="F16" s="80">
        <f>C16</f>
        <v>59.21</v>
      </c>
      <c r="G16" s="94"/>
      <c r="H16" s="95"/>
      <c r="I16" s="36"/>
      <c r="J16" s="36"/>
      <c r="K16" s="36"/>
      <c r="L16"/>
      <c r="M16" s="37"/>
      <c r="N16" s="38">
        <v>10</v>
      </c>
      <c r="O16" s="38">
        <v>35</v>
      </c>
      <c r="P16" s="38"/>
      <c r="Q16" s="38"/>
      <c r="R16" s="39"/>
      <c r="S16" s="39"/>
      <c r="T16" s="39"/>
      <c r="U16" s="40"/>
      <c r="V16" s="39"/>
      <c r="W16" s="39"/>
      <c r="X16" s="41"/>
      <c r="Y16" s="41"/>
      <c r="Z16" s="41">
        <v>15</v>
      </c>
      <c r="AA16" s="42"/>
      <c r="AB16" s="43">
        <v>90</v>
      </c>
    </row>
    <row r="17" spans="1:28" ht="13.5">
      <c r="A17" s="93" t="s">
        <v>33</v>
      </c>
      <c r="B17" s="290" t="s">
        <v>44</v>
      </c>
      <c r="C17" s="32">
        <v>8.6</v>
      </c>
      <c r="D17" s="80"/>
      <c r="E17" s="80">
        <f>C17</f>
        <v>8.6</v>
      </c>
      <c r="F17" s="80"/>
      <c r="G17" s="94"/>
      <c r="H17" s="95"/>
      <c r="I17"/>
      <c r="J17" s="36">
        <v>10</v>
      </c>
      <c r="K17" s="36"/>
      <c r="L17" s="36">
        <v>5</v>
      </c>
      <c r="M17" s="37"/>
      <c r="N17" s="38"/>
      <c r="O17" s="38"/>
      <c r="P17" s="38"/>
      <c r="Q17" s="38"/>
      <c r="R17" s="39"/>
      <c r="S17" s="39"/>
      <c r="T17" s="39"/>
      <c r="U17" s="40"/>
      <c r="V17" s="39"/>
      <c r="W17" s="39"/>
      <c r="X17" s="41"/>
      <c r="Y17" s="41"/>
      <c r="Z17" s="41"/>
      <c r="AA17" s="42"/>
      <c r="AB17" s="43"/>
    </row>
    <row r="18" spans="1:28" ht="13.5">
      <c r="A18" s="93" t="s">
        <v>35</v>
      </c>
      <c r="B18" s="289" t="s">
        <v>45</v>
      </c>
      <c r="C18" s="96">
        <v>30.96</v>
      </c>
      <c r="D18" s="97"/>
      <c r="E18" s="97"/>
      <c r="F18" s="97">
        <f>C18</f>
        <v>30.96</v>
      </c>
      <c r="G18" s="98"/>
      <c r="H18" s="99"/>
      <c r="I18" s="100"/>
      <c r="J18" s="100"/>
      <c r="K18" s="100"/>
      <c r="L18" s="101"/>
      <c r="M18" s="102"/>
      <c r="N18" s="103">
        <v>5</v>
      </c>
      <c r="O18" s="103">
        <v>25</v>
      </c>
      <c r="P18" s="103"/>
      <c r="Q18" s="103"/>
      <c r="R18" s="104"/>
      <c r="S18" s="104"/>
      <c r="T18" s="104"/>
      <c r="U18" s="105"/>
      <c r="V18" s="104"/>
      <c r="W18" s="104"/>
      <c r="X18" s="106"/>
      <c r="Y18" s="106"/>
      <c r="Z18" s="106">
        <v>10</v>
      </c>
      <c r="AA18" s="107">
        <v>20</v>
      </c>
      <c r="AB18" s="108">
        <v>60</v>
      </c>
    </row>
    <row r="19" spans="1:28" ht="13.5">
      <c r="A19" s="93" t="s">
        <v>46</v>
      </c>
      <c r="B19" s="289" t="s">
        <v>47</v>
      </c>
      <c r="C19" s="31">
        <v>36.7</v>
      </c>
      <c r="D19" s="109"/>
      <c r="E19" s="109"/>
      <c r="F19" s="109">
        <f>C19</f>
        <v>36.7</v>
      </c>
      <c r="G19" s="94"/>
      <c r="H19" s="35"/>
      <c r="I19" s="36"/>
      <c r="J19" s="36"/>
      <c r="K19" s="36"/>
      <c r="L19" s="101"/>
      <c r="M19" s="37"/>
      <c r="N19" s="38">
        <v>10</v>
      </c>
      <c r="O19" s="38">
        <v>35</v>
      </c>
      <c r="P19" s="38"/>
      <c r="Q19" s="38"/>
      <c r="R19"/>
      <c r="S19"/>
      <c r="T19" s="39"/>
      <c r="U19" s="40"/>
      <c r="V19" s="39"/>
      <c r="W19" s="39"/>
      <c r="X19" s="41"/>
      <c r="Y19" s="41"/>
      <c r="Z19" s="41">
        <v>10</v>
      </c>
      <c r="AA19" s="42">
        <v>20</v>
      </c>
      <c r="AB19" s="43">
        <v>60</v>
      </c>
    </row>
    <row r="20" spans="1:249" s="110" customFormat="1" ht="13.5">
      <c r="A20" s="93" t="s">
        <v>48</v>
      </c>
      <c r="B20" s="290" t="s">
        <v>49</v>
      </c>
      <c r="C20" s="31">
        <v>3.29</v>
      </c>
      <c r="D20" s="109"/>
      <c r="E20" s="109"/>
      <c r="F20" s="109"/>
      <c r="G20" s="94">
        <f>C20</f>
        <v>3.29</v>
      </c>
      <c r="H20" s="35"/>
      <c r="I20" s="36"/>
      <c r="J20" s="36"/>
      <c r="K20" s="36"/>
      <c r="L20" s="36"/>
      <c r="M20" s="37"/>
      <c r="N20" s="38"/>
      <c r="O20" s="38"/>
      <c r="P20" s="38"/>
      <c r="Q20" s="38"/>
      <c r="R20" s="39"/>
      <c r="S20" s="39"/>
      <c r="T20" s="39"/>
      <c r="U20" s="40">
        <v>5</v>
      </c>
      <c r="V20" s="39"/>
      <c r="W20" s="39"/>
      <c r="X20" s="41"/>
      <c r="Y20" s="41"/>
      <c r="Z20" s="41"/>
      <c r="AA20" s="42">
        <v>5</v>
      </c>
      <c r="AB20" s="43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</row>
    <row r="21" spans="1:28" ht="13.5">
      <c r="A21" s="93" t="s">
        <v>50</v>
      </c>
      <c r="B21" s="291" t="s">
        <v>51</v>
      </c>
      <c r="C21" s="112">
        <v>14.34</v>
      </c>
      <c r="D21" s="113"/>
      <c r="E21" s="113"/>
      <c r="F21" s="113">
        <f>C21</f>
        <v>14.34</v>
      </c>
      <c r="G21" s="114"/>
      <c r="H21" s="115"/>
      <c r="I21" s="116"/>
      <c r="J21" s="116"/>
      <c r="K21" s="116"/>
      <c r="L21"/>
      <c r="M21" s="117"/>
      <c r="N21" s="118">
        <v>5</v>
      </c>
      <c r="O21" s="118">
        <v>20</v>
      </c>
      <c r="P21" s="118"/>
      <c r="Q21" s="118"/>
      <c r="R21"/>
      <c r="S21"/>
      <c r="T21" s="119"/>
      <c r="U21" s="120"/>
      <c r="V21" s="119"/>
      <c r="W21" s="119"/>
      <c r="X21" s="121"/>
      <c r="Y21" s="121"/>
      <c r="Z21" s="121">
        <v>10</v>
      </c>
      <c r="AA21" s="122">
        <v>20</v>
      </c>
      <c r="AB21" s="123">
        <v>60</v>
      </c>
    </row>
    <row r="22" spans="1:249" s="91" customFormat="1" ht="13.5">
      <c r="A22" s="79" t="s">
        <v>52</v>
      </c>
      <c r="B22" s="292" t="s">
        <v>53</v>
      </c>
      <c r="C22" s="124">
        <v>15.13</v>
      </c>
      <c r="D22" s="125"/>
      <c r="E22" s="125">
        <f>C22</f>
        <v>15.13</v>
      </c>
      <c r="F22" s="125"/>
      <c r="G22" s="126"/>
      <c r="H22" s="127"/>
      <c r="I22" s="128">
        <v>15</v>
      </c>
      <c r="J22" s="128"/>
      <c r="K22" s="128"/>
      <c r="L22" s="128">
        <v>5</v>
      </c>
      <c r="M22" s="129"/>
      <c r="N22" s="130"/>
      <c r="O22" s="130"/>
      <c r="P22" s="130"/>
      <c r="Q22" s="130"/>
      <c r="R22" s="131"/>
      <c r="S22" s="131"/>
      <c r="T22" s="131"/>
      <c r="U22" s="132"/>
      <c r="V22" s="131"/>
      <c r="W22" s="131"/>
      <c r="X22" s="133"/>
      <c r="Y22" s="133"/>
      <c r="Z22" s="133">
        <v>10</v>
      </c>
      <c r="AA22" s="134">
        <v>15</v>
      </c>
      <c r="AB22" s="135">
        <v>30</v>
      </c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</row>
    <row r="23" spans="1:28" ht="13.5">
      <c r="A23" s="93" t="s">
        <v>54</v>
      </c>
      <c r="B23" s="112" t="s">
        <v>55</v>
      </c>
      <c r="C23" s="112">
        <v>12.79</v>
      </c>
      <c r="D23" s="113"/>
      <c r="E23" s="125">
        <f>C23</f>
        <v>12.79</v>
      </c>
      <c r="F23" s="113"/>
      <c r="G23" s="114"/>
      <c r="H23" s="115"/>
      <c r="I23" s="116">
        <v>10</v>
      </c>
      <c r="J23" s="116"/>
      <c r="K23" s="116"/>
      <c r="L23" s="116"/>
      <c r="M23" s="117"/>
      <c r="N23" s="118"/>
      <c r="O23" s="118"/>
      <c r="P23" s="118"/>
      <c r="Q23" s="118"/>
      <c r="R23" s="119"/>
      <c r="S23" s="119"/>
      <c r="T23" s="119"/>
      <c r="U23" s="120"/>
      <c r="V23" s="119"/>
      <c r="W23" s="119"/>
      <c r="X23" s="121"/>
      <c r="Y23" s="121"/>
      <c r="Z23" s="121"/>
      <c r="AA23" s="122"/>
      <c r="AB23" s="123">
        <v>30</v>
      </c>
    </row>
    <row r="24" spans="1:28" ht="13.5">
      <c r="A24" s="93" t="s">
        <v>56</v>
      </c>
      <c r="B24" s="112" t="s">
        <v>57</v>
      </c>
      <c r="C24" s="112">
        <v>11.63</v>
      </c>
      <c r="D24" s="113"/>
      <c r="E24" s="113"/>
      <c r="F24" s="113"/>
      <c r="G24" s="114">
        <f>C24</f>
        <v>11.63</v>
      </c>
      <c r="H24" s="115"/>
      <c r="I24" s="116"/>
      <c r="J24" s="116"/>
      <c r="K24" s="116"/>
      <c r="L24" s="116"/>
      <c r="M24" s="117"/>
      <c r="N24" s="118"/>
      <c r="O24" s="118"/>
      <c r="P24" s="118"/>
      <c r="Q24" s="118"/>
      <c r="R24" s="119"/>
      <c r="S24" s="119"/>
      <c r="T24" s="119"/>
      <c r="U24" s="120">
        <v>10</v>
      </c>
      <c r="V24" s="119"/>
      <c r="W24" s="119"/>
      <c r="X24" s="121"/>
      <c r="Y24" s="121"/>
      <c r="Z24" s="121">
        <v>15</v>
      </c>
      <c r="AA24" s="122">
        <v>15</v>
      </c>
      <c r="AB24" s="123">
        <v>30</v>
      </c>
    </row>
    <row r="25" spans="1:249" s="136" customFormat="1" ht="13.5">
      <c r="A25" s="93" t="s">
        <v>58</v>
      </c>
      <c r="B25" s="291" t="s">
        <v>59</v>
      </c>
      <c r="C25" s="124">
        <v>15.21</v>
      </c>
      <c r="D25" s="125"/>
      <c r="E25" s="125">
        <f>C25</f>
        <v>15.21</v>
      </c>
      <c r="F25" s="125"/>
      <c r="G25" s="126"/>
      <c r="H25" s="127"/>
      <c r="I25" s="128"/>
      <c r="J25" s="128">
        <v>20</v>
      </c>
      <c r="K25" s="128">
        <v>20</v>
      </c>
      <c r="L25" s="128"/>
      <c r="M25" s="129"/>
      <c r="N25" s="130"/>
      <c r="O25" s="130"/>
      <c r="P25" s="130"/>
      <c r="Q25" s="130"/>
      <c r="R25" s="131"/>
      <c r="S25" s="131"/>
      <c r="T25" s="131"/>
      <c r="U25" s="132"/>
      <c r="V25" s="131"/>
      <c r="W25" s="131"/>
      <c r="X25" s="133"/>
      <c r="Y25" s="133"/>
      <c r="Z25" s="133">
        <v>10</v>
      </c>
      <c r="AA25" s="134">
        <v>15</v>
      </c>
      <c r="AB25" s="135">
        <v>30</v>
      </c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</row>
    <row r="26" spans="1:249" s="136" customFormat="1" ht="13.5">
      <c r="A26" s="93" t="s">
        <v>29</v>
      </c>
      <c r="B26" s="112" t="s">
        <v>60</v>
      </c>
      <c r="C26" s="112">
        <v>11.52</v>
      </c>
      <c r="D26" s="113"/>
      <c r="E26" s="113"/>
      <c r="F26" s="113"/>
      <c r="G26" s="114">
        <f>C26</f>
        <v>11.52</v>
      </c>
      <c r="H26" s="115"/>
      <c r="I26" s="116"/>
      <c r="J26" s="116"/>
      <c r="K26" s="116"/>
      <c r="L26" s="116"/>
      <c r="M26" s="117"/>
      <c r="N26" s="118"/>
      <c r="O26" s="118"/>
      <c r="P26" s="118"/>
      <c r="Q26" s="118"/>
      <c r="R26" s="119"/>
      <c r="S26" s="119"/>
      <c r="T26" s="119"/>
      <c r="U26" s="120"/>
      <c r="V26" s="119"/>
      <c r="W26" s="119">
        <v>15</v>
      </c>
      <c r="X26" s="121">
        <v>15</v>
      </c>
      <c r="Y26" s="121"/>
      <c r="Z26" s="121">
        <v>10</v>
      </c>
      <c r="AA26" s="122">
        <v>15</v>
      </c>
      <c r="AB26" s="123">
        <v>30</v>
      </c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</row>
    <row r="27" spans="1:249" s="136" customFormat="1" ht="13.5">
      <c r="A27" s="93" t="s">
        <v>61</v>
      </c>
      <c r="B27" s="112" t="s">
        <v>62</v>
      </c>
      <c r="C27" s="112">
        <v>11.3</v>
      </c>
      <c r="D27" s="113"/>
      <c r="E27" s="113"/>
      <c r="F27" s="113"/>
      <c r="G27" s="114">
        <f>C27</f>
        <v>11.3</v>
      </c>
      <c r="H27" s="115"/>
      <c r="I27" s="116"/>
      <c r="J27" s="116"/>
      <c r="K27" s="116"/>
      <c r="L27" s="116"/>
      <c r="M27" s="117"/>
      <c r="N27" s="118"/>
      <c r="O27" s="118"/>
      <c r="P27" s="118"/>
      <c r="Q27" s="118"/>
      <c r="R27" s="119"/>
      <c r="S27" s="119"/>
      <c r="T27" s="119">
        <v>20</v>
      </c>
      <c r="U27" s="120"/>
      <c r="V27" s="119"/>
      <c r="W27" s="119"/>
      <c r="X27" s="121"/>
      <c r="Y27" s="121"/>
      <c r="Z27" s="121">
        <v>20</v>
      </c>
      <c r="AA27" s="122">
        <v>10</v>
      </c>
      <c r="AB27" s="123">
        <v>20</v>
      </c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</row>
    <row r="28" spans="1:249" s="14" customFormat="1" ht="13.5">
      <c r="A28" s="93" t="s">
        <v>63</v>
      </c>
      <c r="B28" s="112" t="s">
        <v>64</v>
      </c>
      <c r="C28" s="112">
        <v>9.03</v>
      </c>
      <c r="D28" s="113"/>
      <c r="E28" s="113"/>
      <c r="F28" s="113"/>
      <c r="G28" s="114">
        <f>C28</f>
        <v>9.03</v>
      </c>
      <c r="H28" s="115"/>
      <c r="I28" s="116"/>
      <c r="J28" s="116"/>
      <c r="K28" s="116"/>
      <c r="L28" s="116"/>
      <c r="M28" s="117"/>
      <c r="N28" s="118"/>
      <c r="O28" s="118"/>
      <c r="P28" s="118"/>
      <c r="Q28" s="118"/>
      <c r="R28" s="119"/>
      <c r="S28" s="119"/>
      <c r="T28" s="119"/>
      <c r="U28" s="120">
        <v>20</v>
      </c>
      <c r="V28" s="119"/>
      <c r="W28" s="119"/>
      <c r="X28" s="121"/>
      <c r="Y28" s="121"/>
      <c r="Z28" s="121">
        <v>30</v>
      </c>
      <c r="AA28" s="122">
        <v>10</v>
      </c>
      <c r="AB28" s="123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</row>
    <row r="29" spans="1:249" s="14" customFormat="1" ht="13.5">
      <c r="A29" s="93" t="s">
        <v>65</v>
      </c>
      <c r="B29" s="112" t="s">
        <v>66</v>
      </c>
      <c r="C29" s="112">
        <v>1.56</v>
      </c>
      <c r="D29" s="113"/>
      <c r="E29" s="113"/>
      <c r="F29" s="113"/>
      <c r="G29" s="114">
        <f>C29</f>
        <v>1.56</v>
      </c>
      <c r="H29" s="115"/>
      <c r="I29" s="116"/>
      <c r="J29" s="116"/>
      <c r="K29" s="116"/>
      <c r="L29" s="116"/>
      <c r="M29" s="117"/>
      <c r="N29" s="118"/>
      <c r="O29" s="118"/>
      <c r="P29" s="118"/>
      <c r="Q29" s="118"/>
      <c r="R29" s="119">
        <v>10</v>
      </c>
      <c r="S29" s="119">
        <v>10</v>
      </c>
      <c r="T29" s="119"/>
      <c r="U29" s="120"/>
      <c r="V29" s="119"/>
      <c r="W29" s="119"/>
      <c r="X29" s="121"/>
      <c r="Y29" s="121"/>
      <c r="Z29" s="121">
        <v>15</v>
      </c>
      <c r="AA29" s="122">
        <v>10</v>
      </c>
      <c r="AB29" s="123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</row>
    <row r="30" spans="1:249" s="14" customFormat="1" ht="13.5">
      <c r="A30" s="93" t="s">
        <v>67</v>
      </c>
      <c r="B30" s="112" t="s">
        <v>68</v>
      </c>
      <c r="C30" s="124">
        <v>30.3</v>
      </c>
      <c r="D30" s="125"/>
      <c r="E30" s="125">
        <f aca="true" t="shared" si="1" ref="E30:E37">C30</f>
        <v>30.3</v>
      </c>
      <c r="F30" s="125"/>
      <c r="G30" s="114"/>
      <c r="H30" s="115"/>
      <c r="I30" s="116">
        <v>10</v>
      </c>
      <c r="J30" s="116"/>
      <c r="K30" s="116"/>
      <c r="L30" s="116">
        <v>5</v>
      </c>
      <c r="M30" s="117"/>
      <c r="N30" s="118"/>
      <c r="O30" s="118"/>
      <c r="P30" s="118"/>
      <c r="Q30" s="118"/>
      <c r="R30" s="119"/>
      <c r="S30" s="119"/>
      <c r="T30" s="119"/>
      <c r="U30" s="120"/>
      <c r="V30" s="119"/>
      <c r="W30" s="119"/>
      <c r="X30" s="121"/>
      <c r="Y30" s="121"/>
      <c r="Z30" s="121">
        <v>15</v>
      </c>
      <c r="AA30" s="122">
        <v>15</v>
      </c>
      <c r="AB30" s="123">
        <v>30</v>
      </c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</row>
    <row r="31" spans="1:249" s="14" customFormat="1" ht="13.5">
      <c r="A31" s="93" t="s">
        <v>69</v>
      </c>
      <c r="B31" s="112" t="s">
        <v>70</v>
      </c>
      <c r="C31" s="112">
        <v>15.78</v>
      </c>
      <c r="D31" s="113"/>
      <c r="E31" s="125">
        <f t="shared" si="1"/>
        <v>15.78</v>
      </c>
      <c r="F31" s="113"/>
      <c r="G31" s="114"/>
      <c r="H31" s="115"/>
      <c r="I31" s="116">
        <v>10</v>
      </c>
      <c r="J31" s="116"/>
      <c r="K31" s="116"/>
      <c r="L31" s="116">
        <v>5</v>
      </c>
      <c r="M31" s="117"/>
      <c r="N31" s="118"/>
      <c r="O31" s="118"/>
      <c r="P31" s="118"/>
      <c r="Q31" s="118"/>
      <c r="R31" s="119"/>
      <c r="S31" s="119"/>
      <c r="T31" s="119"/>
      <c r="U31" s="120"/>
      <c r="V31" s="119"/>
      <c r="W31" s="119"/>
      <c r="X31" s="121"/>
      <c r="Y31" s="121"/>
      <c r="Z31" s="121">
        <v>15</v>
      </c>
      <c r="AA31" s="122">
        <v>15</v>
      </c>
      <c r="AB31" s="123">
        <v>30</v>
      </c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</row>
    <row r="32" spans="1:249" s="14" customFormat="1" ht="13.5">
      <c r="A32" s="93" t="s">
        <v>71</v>
      </c>
      <c r="B32" s="112" t="s">
        <v>72</v>
      </c>
      <c r="C32" s="112">
        <v>20.37</v>
      </c>
      <c r="D32" s="113"/>
      <c r="E32" s="125">
        <f t="shared" si="1"/>
        <v>20.37</v>
      </c>
      <c r="F32" s="113"/>
      <c r="G32" s="114"/>
      <c r="H32" s="115"/>
      <c r="I32" s="116">
        <v>10</v>
      </c>
      <c r="J32" s="116">
        <v>10</v>
      </c>
      <c r="K32" s="116"/>
      <c r="L32" s="116"/>
      <c r="M32" s="117"/>
      <c r="N32" s="118"/>
      <c r="O32" s="118"/>
      <c r="P32" s="118"/>
      <c r="Q32" s="118"/>
      <c r="R32" s="119"/>
      <c r="S32" s="119"/>
      <c r="T32" s="119"/>
      <c r="U32" s="120"/>
      <c r="V32" s="119"/>
      <c r="W32" s="119"/>
      <c r="X32" s="121"/>
      <c r="Y32" s="121"/>
      <c r="Z32" s="121">
        <v>10</v>
      </c>
      <c r="AA32" s="122">
        <v>15</v>
      </c>
      <c r="AB32" s="123">
        <v>30</v>
      </c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</row>
    <row r="33" spans="1:249" s="14" customFormat="1" ht="13.5">
      <c r="A33" s="93" t="s">
        <v>73</v>
      </c>
      <c r="B33" s="112" t="s">
        <v>74</v>
      </c>
      <c r="C33" s="112">
        <v>20.21</v>
      </c>
      <c r="D33" s="113"/>
      <c r="E33" s="125">
        <f t="shared" si="1"/>
        <v>20.21</v>
      </c>
      <c r="F33" s="113"/>
      <c r="G33" s="114"/>
      <c r="H33" s="115"/>
      <c r="I33" s="116">
        <v>10</v>
      </c>
      <c r="J33" s="116">
        <v>10</v>
      </c>
      <c r="K33" s="116"/>
      <c r="L33" s="116"/>
      <c r="M33" s="117"/>
      <c r="N33" s="118"/>
      <c r="O33" s="118"/>
      <c r="P33" s="118"/>
      <c r="Q33" s="118"/>
      <c r="R33" s="119"/>
      <c r="S33" s="119"/>
      <c r="T33" s="119"/>
      <c r="U33" s="120"/>
      <c r="V33" s="119"/>
      <c r="W33" s="119"/>
      <c r="X33" s="121"/>
      <c r="Y33" s="121"/>
      <c r="Z33" s="121">
        <v>10</v>
      </c>
      <c r="AA33" s="122">
        <v>15</v>
      </c>
      <c r="AB33" s="123">
        <v>30</v>
      </c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</row>
    <row r="34" spans="1:249" s="139" customFormat="1" ht="13.5">
      <c r="A34" s="93" t="s">
        <v>75</v>
      </c>
      <c r="B34" s="112" t="s">
        <v>76</v>
      </c>
      <c r="C34" s="124">
        <v>20.37</v>
      </c>
      <c r="D34" s="125"/>
      <c r="E34" s="125">
        <f t="shared" si="1"/>
        <v>20.37</v>
      </c>
      <c r="F34" s="125"/>
      <c r="G34" s="114"/>
      <c r="H34" s="115"/>
      <c r="I34" s="116">
        <v>10</v>
      </c>
      <c r="J34" s="116">
        <v>10</v>
      </c>
      <c r="K34" s="116"/>
      <c r="L34" s="116"/>
      <c r="M34" s="117"/>
      <c r="N34" s="118"/>
      <c r="O34" s="118"/>
      <c r="P34" s="118"/>
      <c r="Q34" s="118"/>
      <c r="R34" s="119"/>
      <c r="S34" s="119"/>
      <c r="T34" s="119"/>
      <c r="U34" s="120"/>
      <c r="V34" s="119"/>
      <c r="W34" s="119"/>
      <c r="X34" s="121"/>
      <c r="Y34" s="121"/>
      <c r="Z34" s="121">
        <v>10</v>
      </c>
      <c r="AA34" s="122">
        <v>15</v>
      </c>
      <c r="AB34" s="123">
        <v>30</v>
      </c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</row>
    <row r="35" spans="1:28" ht="13.5">
      <c r="A35" s="93" t="s">
        <v>77</v>
      </c>
      <c r="B35" s="112" t="s">
        <v>78</v>
      </c>
      <c r="C35" s="112">
        <v>20.53</v>
      </c>
      <c r="D35" s="113"/>
      <c r="E35" s="125">
        <f t="shared" si="1"/>
        <v>20.53</v>
      </c>
      <c r="F35" s="113"/>
      <c r="G35" s="114"/>
      <c r="H35" s="115"/>
      <c r="I35" s="116">
        <v>10</v>
      </c>
      <c r="J35" s="116">
        <v>10</v>
      </c>
      <c r="K35" s="116"/>
      <c r="L35" s="116"/>
      <c r="M35" s="117"/>
      <c r="N35" s="118"/>
      <c r="O35" s="118"/>
      <c r="P35" s="118"/>
      <c r="Q35" s="118"/>
      <c r="R35" s="119"/>
      <c r="S35" s="119"/>
      <c r="T35" s="119"/>
      <c r="U35" s="120"/>
      <c r="V35" s="119"/>
      <c r="W35" s="119"/>
      <c r="X35" s="121"/>
      <c r="Y35" s="121"/>
      <c r="Z35" s="121">
        <v>10</v>
      </c>
      <c r="AA35" s="122">
        <v>15</v>
      </c>
      <c r="AB35" s="123">
        <v>30</v>
      </c>
    </row>
    <row r="36" spans="1:28" ht="13.5">
      <c r="A36" s="93" t="s">
        <v>79</v>
      </c>
      <c r="B36" s="112" t="s">
        <v>80</v>
      </c>
      <c r="C36" s="112">
        <v>20.06</v>
      </c>
      <c r="D36" s="113"/>
      <c r="E36" s="125">
        <f t="shared" si="1"/>
        <v>20.06</v>
      </c>
      <c r="F36" s="113"/>
      <c r="G36" s="114"/>
      <c r="H36" s="115"/>
      <c r="I36" s="116">
        <v>10</v>
      </c>
      <c r="J36" s="116">
        <v>10</v>
      </c>
      <c r="K36" s="116"/>
      <c r="L36" s="116"/>
      <c r="M36" s="117"/>
      <c r="N36" s="118"/>
      <c r="O36" s="118"/>
      <c r="P36" s="118"/>
      <c r="Q36" s="118"/>
      <c r="R36" s="119"/>
      <c r="S36" s="119"/>
      <c r="T36" s="119"/>
      <c r="U36" s="120"/>
      <c r="V36" s="119"/>
      <c r="W36" s="119"/>
      <c r="X36" s="121"/>
      <c r="Y36" s="121"/>
      <c r="Z36" s="121">
        <v>10</v>
      </c>
      <c r="AA36" s="122">
        <v>15</v>
      </c>
      <c r="AB36" s="123">
        <v>30</v>
      </c>
    </row>
    <row r="37" spans="1:28" ht="13.5">
      <c r="A37" s="93" t="s">
        <v>81</v>
      </c>
      <c r="B37" s="112" t="s">
        <v>82</v>
      </c>
      <c r="C37" s="112">
        <v>30.34</v>
      </c>
      <c r="D37" s="113"/>
      <c r="E37" s="125">
        <f t="shared" si="1"/>
        <v>30.34</v>
      </c>
      <c r="F37" s="113"/>
      <c r="G37" s="114"/>
      <c r="H37" s="115"/>
      <c r="I37" s="116">
        <v>10</v>
      </c>
      <c r="J37" s="116">
        <v>10</v>
      </c>
      <c r="K37" s="116"/>
      <c r="L37" s="116"/>
      <c r="M37" s="117"/>
      <c r="N37" s="118"/>
      <c r="O37" s="118"/>
      <c r="P37" s="118"/>
      <c r="Q37" s="118"/>
      <c r="R37" s="119"/>
      <c r="S37" s="119"/>
      <c r="T37" s="119"/>
      <c r="U37" s="120"/>
      <c r="V37" s="119"/>
      <c r="W37" s="119"/>
      <c r="X37" s="121"/>
      <c r="Y37" s="121"/>
      <c r="Z37" s="121">
        <v>10</v>
      </c>
      <c r="AA37" s="122">
        <v>15</v>
      </c>
      <c r="AB37" s="123">
        <v>30</v>
      </c>
    </row>
    <row r="38" spans="1:28" ht="13.5">
      <c r="A38" s="93" t="s">
        <v>83</v>
      </c>
      <c r="B38" s="124" t="s">
        <v>84</v>
      </c>
      <c r="C38" s="124">
        <v>8.48</v>
      </c>
      <c r="D38" s="125"/>
      <c r="E38" s="125"/>
      <c r="F38" s="125"/>
      <c r="G38" s="114">
        <f>C38</f>
        <v>8.48</v>
      </c>
      <c r="H38" s="115"/>
      <c r="I38" s="116"/>
      <c r="J38" s="116"/>
      <c r="K38" s="116"/>
      <c r="L38" s="116"/>
      <c r="M38" s="117"/>
      <c r="N38" s="118"/>
      <c r="O38" s="118"/>
      <c r="P38" s="118"/>
      <c r="Q38" s="118"/>
      <c r="R38" s="119"/>
      <c r="S38" s="119"/>
      <c r="T38" s="119"/>
      <c r="U38" s="120"/>
      <c r="V38" s="119"/>
      <c r="W38" s="119">
        <v>15</v>
      </c>
      <c r="X38" s="121">
        <v>10</v>
      </c>
      <c r="Y38" s="121"/>
      <c r="Z38" s="121"/>
      <c r="AA38" s="122">
        <v>15</v>
      </c>
      <c r="AB38" s="123">
        <v>20</v>
      </c>
    </row>
    <row r="39" spans="1:28" ht="13.5">
      <c r="A39" s="93" t="s">
        <v>85</v>
      </c>
      <c r="B39" s="124" t="s">
        <v>86</v>
      </c>
      <c r="C39" s="124">
        <v>13.14</v>
      </c>
      <c r="D39" s="125"/>
      <c r="E39" s="125"/>
      <c r="F39" s="125"/>
      <c r="G39" s="114">
        <f>C39</f>
        <v>13.14</v>
      </c>
      <c r="H39"/>
      <c r="I39" s="116"/>
      <c r="J39" s="116"/>
      <c r="K39" s="116"/>
      <c r="L39" s="116"/>
      <c r="M39" s="117"/>
      <c r="N39" s="118"/>
      <c r="O39" s="118"/>
      <c r="P39" s="118"/>
      <c r="Q39" s="118"/>
      <c r="R39" s="119"/>
      <c r="S39" s="119"/>
      <c r="T39" s="119"/>
      <c r="U39" s="120">
        <v>20</v>
      </c>
      <c r="V39" s="119"/>
      <c r="W39" s="119"/>
      <c r="X39" s="121"/>
      <c r="Y39" s="121"/>
      <c r="Z39" s="121">
        <v>30</v>
      </c>
      <c r="AA39" s="122">
        <v>15</v>
      </c>
      <c r="AB39" s="123">
        <v>60</v>
      </c>
    </row>
    <row r="40" spans="1:28" ht="13.5">
      <c r="A40" s="93" t="s">
        <v>87</v>
      </c>
      <c r="B40" s="112" t="s">
        <v>88</v>
      </c>
      <c r="C40" s="124">
        <v>23.26</v>
      </c>
      <c r="D40" s="125"/>
      <c r="E40" s="125"/>
      <c r="F40" s="125"/>
      <c r="G40" s="114">
        <f>C40</f>
        <v>23.26</v>
      </c>
      <c r="H40" s="115"/>
      <c r="I40" s="116"/>
      <c r="J40" s="116"/>
      <c r="K40" s="116"/>
      <c r="L40" s="116"/>
      <c r="M40" s="117"/>
      <c r="N40" s="118"/>
      <c r="O40" s="118"/>
      <c r="P40" s="118"/>
      <c r="Q40" s="118"/>
      <c r="R40" s="119"/>
      <c r="S40" s="119"/>
      <c r="T40" s="119"/>
      <c r="U40" s="120">
        <v>20</v>
      </c>
      <c r="V40" s="119"/>
      <c r="W40" s="119"/>
      <c r="X40" s="121"/>
      <c r="Y40" s="121"/>
      <c r="Z40" s="121">
        <v>30</v>
      </c>
      <c r="AA40" s="122">
        <v>15</v>
      </c>
      <c r="AB40" s="123">
        <v>50</v>
      </c>
    </row>
    <row r="41" spans="1:28" ht="13.5">
      <c r="A41" s="93" t="s">
        <v>89</v>
      </c>
      <c r="B41" s="112" t="s">
        <v>90</v>
      </c>
      <c r="C41" s="112">
        <v>12.76</v>
      </c>
      <c r="D41" s="113"/>
      <c r="E41" s="113">
        <f>C41</f>
        <v>12.76</v>
      </c>
      <c r="F41" s="113"/>
      <c r="G41" s="114"/>
      <c r="H41" s="115"/>
      <c r="I41" s="116">
        <v>10</v>
      </c>
      <c r="J41" s="116">
        <v>10</v>
      </c>
      <c r="K41" s="116"/>
      <c r="L41" s="116">
        <v>5</v>
      </c>
      <c r="M41" s="117"/>
      <c r="N41" s="118"/>
      <c r="O41" s="118"/>
      <c r="P41" s="118"/>
      <c r="Q41" s="118"/>
      <c r="R41" s="119"/>
      <c r="S41" s="119"/>
      <c r="T41" s="119"/>
      <c r="U41" s="120"/>
      <c r="V41" s="119"/>
      <c r="W41" s="119"/>
      <c r="X41" s="121"/>
      <c r="Y41" s="121"/>
      <c r="Z41" s="121">
        <v>5</v>
      </c>
      <c r="AA41" s="122">
        <v>10</v>
      </c>
      <c r="AB41" s="123"/>
    </row>
    <row r="42" spans="1:28" ht="13.5">
      <c r="A42" s="93" t="s">
        <v>91</v>
      </c>
      <c r="B42" s="112" t="s">
        <v>92</v>
      </c>
      <c r="C42" s="112">
        <v>16.51</v>
      </c>
      <c r="D42" s="113"/>
      <c r="E42" s="113"/>
      <c r="F42" s="113">
        <f>C42</f>
        <v>16.51</v>
      </c>
      <c r="G42" s="114"/>
      <c r="H42" s="115"/>
      <c r="I42" s="116"/>
      <c r="J42" s="116"/>
      <c r="K42" s="116"/>
      <c r="L42" s="116"/>
      <c r="M42" s="117"/>
      <c r="N42" s="118">
        <v>15</v>
      </c>
      <c r="O42" s="118">
        <v>15</v>
      </c>
      <c r="P42" s="118"/>
      <c r="Q42" s="118"/>
      <c r="R42" s="119"/>
      <c r="S42" s="119"/>
      <c r="T42" s="119"/>
      <c r="U42" s="120"/>
      <c r="V42" s="119"/>
      <c r="W42" s="119"/>
      <c r="X42" s="121"/>
      <c r="Y42" s="121"/>
      <c r="Z42" s="121">
        <v>20</v>
      </c>
      <c r="AA42" s="122">
        <v>10</v>
      </c>
      <c r="AB42" s="123">
        <v>30</v>
      </c>
    </row>
    <row r="43" spans="1:28" ht="13.5">
      <c r="A43" s="93" t="s">
        <v>93</v>
      </c>
      <c r="B43" s="112" t="s">
        <v>94</v>
      </c>
      <c r="C43" s="112">
        <v>15.9</v>
      </c>
      <c r="D43" s="113"/>
      <c r="E43" s="113">
        <f>C43</f>
        <v>15.9</v>
      </c>
      <c r="F43" s="113"/>
      <c r="G43" s="114"/>
      <c r="H43" s="115"/>
      <c r="I43" s="116">
        <v>10</v>
      </c>
      <c r="J43" s="116"/>
      <c r="K43" s="116"/>
      <c r="L43" s="116"/>
      <c r="M43" s="117"/>
      <c r="N43" s="118"/>
      <c r="O43" s="118"/>
      <c r="P43" s="118"/>
      <c r="Q43" s="118"/>
      <c r="R43" s="119"/>
      <c r="S43" s="119"/>
      <c r="T43" s="119"/>
      <c r="U43" s="120"/>
      <c r="V43" s="119"/>
      <c r="W43" s="119"/>
      <c r="X43" s="121"/>
      <c r="Y43" s="121"/>
      <c r="Z43" s="121">
        <v>15</v>
      </c>
      <c r="AA43" s="122">
        <v>15</v>
      </c>
      <c r="AB43" s="123">
        <v>30</v>
      </c>
    </row>
    <row r="44" spans="1:28" ht="13.5">
      <c r="A44" s="93" t="s">
        <v>95</v>
      </c>
      <c r="B44" s="112" t="s">
        <v>96</v>
      </c>
      <c r="C44" s="124">
        <v>63.55</v>
      </c>
      <c r="D44" s="125"/>
      <c r="E44" s="113">
        <f>C44</f>
        <v>63.55</v>
      </c>
      <c r="F44" s="125"/>
      <c r="G44" s="114"/>
      <c r="H44" s="115"/>
      <c r="I44" s="116">
        <v>15</v>
      </c>
      <c r="J44" s="116"/>
      <c r="K44" s="116"/>
      <c r="L44" s="116"/>
      <c r="M44" s="117"/>
      <c r="N44" s="118"/>
      <c r="O44" s="118"/>
      <c r="P44" s="118"/>
      <c r="Q44" s="118"/>
      <c r="R44" s="119"/>
      <c r="S44" s="119"/>
      <c r="T44" s="119"/>
      <c r="U44" s="120"/>
      <c r="V44" s="119"/>
      <c r="W44" s="119"/>
      <c r="X44" s="121"/>
      <c r="Y44" s="121"/>
      <c r="Z44" s="121">
        <v>15</v>
      </c>
      <c r="AA44" s="122">
        <v>10</v>
      </c>
      <c r="AB44" s="123">
        <v>60</v>
      </c>
    </row>
    <row r="45" spans="1:249" s="144" customFormat="1" ht="13.5">
      <c r="A45" s="141" t="s">
        <v>97</v>
      </c>
      <c r="B45" s="142" t="s">
        <v>98</v>
      </c>
      <c r="C45" s="142">
        <v>20</v>
      </c>
      <c r="D45" s="143"/>
      <c r="E45" s="113">
        <f>C45</f>
        <v>20</v>
      </c>
      <c r="F45" s="143"/>
      <c r="H45" s="145"/>
      <c r="I45" s="146">
        <v>5</v>
      </c>
      <c r="J45" s="146"/>
      <c r="K45" s="146"/>
      <c r="L45" s="147"/>
      <c r="M45" s="148"/>
      <c r="N45" s="149"/>
      <c r="O45" s="150"/>
      <c r="P45" s="150"/>
      <c r="Q45" s="151"/>
      <c r="R45" s="26"/>
      <c r="S45" s="26"/>
      <c r="T45" s="26"/>
      <c r="U45" s="25"/>
      <c r="V45" s="26"/>
      <c r="W45" s="152"/>
      <c r="X45" s="153"/>
      <c r="Y45" s="153"/>
      <c r="Z45" s="153"/>
      <c r="AA45" s="154"/>
      <c r="AB45" s="29"/>
      <c r="GK45" s="155"/>
      <c r="GL45" s="155"/>
      <c r="GM45" s="155"/>
      <c r="GN45" s="155"/>
      <c r="GO45" s="155"/>
      <c r="GP45" s="155"/>
      <c r="GQ45" s="155"/>
      <c r="GR45" s="155"/>
      <c r="GS45" s="155"/>
      <c r="GT45" s="155"/>
      <c r="GU45" s="155"/>
      <c r="GV45" s="155"/>
      <c r="GW45" s="155"/>
      <c r="GX45" s="155"/>
      <c r="GY45" s="155"/>
      <c r="GZ45" s="155"/>
      <c r="HA45" s="155"/>
      <c r="HB45" s="155"/>
      <c r="HC45" s="155"/>
      <c r="HD45" s="155"/>
      <c r="HE45" s="155"/>
      <c r="HF45" s="155"/>
      <c r="HG45" s="155"/>
      <c r="HH45" s="155"/>
      <c r="HI45" s="155"/>
      <c r="HJ45" s="155"/>
      <c r="HK45" s="155"/>
      <c r="HL45" s="155"/>
      <c r="HM45" s="155"/>
      <c r="HN45" s="155"/>
      <c r="HO45" s="155"/>
      <c r="HP45" s="155"/>
      <c r="HQ45" s="155"/>
      <c r="HR45" s="155"/>
      <c r="HS45" s="155"/>
      <c r="HT45" s="155"/>
      <c r="HU45" s="155"/>
      <c r="HV45" s="155"/>
      <c r="HW45" s="155"/>
      <c r="HX45" s="155"/>
      <c r="HY45" s="155"/>
      <c r="HZ45" s="155"/>
      <c r="IA45" s="155"/>
      <c r="IB45" s="155"/>
      <c r="IC45" s="155"/>
      <c r="ID45" s="155"/>
      <c r="IE45" s="155"/>
      <c r="IF45" s="155"/>
      <c r="IG45" s="155"/>
      <c r="IH45" s="155"/>
      <c r="II45" s="155"/>
      <c r="IJ45" s="155"/>
      <c r="IK45" s="155"/>
      <c r="IL45" s="155"/>
      <c r="IM45" s="155"/>
      <c r="IN45" s="155"/>
      <c r="IO45" s="155"/>
    </row>
    <row r="46" spans="1:32" ht="13.5">
      <c r="A46" s="93" t="s">
        <v>99</v>
      </c>
      <c r="B46" s="293" t="s">
        <v>100</v>
      </c>
      <c r="C46" s="156">
        <v>3.21</v>
      </c>
      <c r="D46" s="157"/>
      <c r="E46" s="157"/>
      <c r="F46" s="157">
        <f>C46</f>
        <v>3.21</v>
      </c>
      <c r="G46" s="114"/>
      <c r="H46" s="115"/>
      <c r="I46" s="116"/>
      <c r="J46" s="116"/>
      <c r="K46" s="116"/>
      <c r="L46" s="116"/>
      <c r="M46" s="117"/>
      <c r="N46" s="158"/>
      <c r="O46" s="158"/>
      <c r="P46" s="118">
        <v>15</v>
      </c>
      <c r="Q46" s="159"/>
      <c r="R46" s="119"/>
      <c r="S46" s="119"/>
      <c r="T46" s="119"/>
      <c r="U46" s="120"/>
      <c r="V46" s="119"/>
      <c r="W46" s="119"/>
      <c r="X46" s="121"/>
      <c r="Y46" s="121"/>
      <c r="Z46" s="121"/>
      <c r="AA46" s="122"/>
      <c r="AB46" s="123"/>
      <c r="AC46" s="114"/>
      <c r="AD46" s="114"/>
      <c r="AE46" s="114"/>
      <c r="AF46" s="114"/>
    </row>
    <row r="47" spans="1:28" ht="12.75">
      <c r="A47" s="93" t="s">
        <v>101</v>
      </c>
      <c r="B47" s="160"/>
      <c r="C47" s="161"/>
      <c r="D47" s="162"/>
      <c r="E47" s="162"/>
      <c r="F47" s="162"/>
      <c r="H47" s="163"/>
      <c r="I47" s="164"/>
      <c r="J47" s="164"/>
      <c r="K47" s="164"/>
      <c r="L47" s="165"/>
      <c r="M47" s="166"/>
      <c r="N47" s="167"/>
      <c r="O47" s="168"/>
      <c r="P47" s="168"/>
      <c r="Q47" s="169"/>
      <c r="R47" s="170"/>
      <c r="S47" s="170"/>
      <c r="T47" s="170"/>
      <c r="U47" s="171"/>
      <c r="V47" s="170"/>
      <c r="W47" s="172"/>
      <c r="X47" s="173"/>
      <c r="Y47" s="173"/>
      <c r="Z47" s="173"/>
      <c r="AA47" s="174"/>
      <c r="AB47" s="175"/>
    </row>
    <row r="48" spans="1:29" ht="12.75">
      <c r="A48"/>
      <c r="B48" s="176" t="s">
        <v>37</v>
      </c>
      <c r="C48" s="144">
        <f>SUM(C15:C47)</f>
        <v>813.1799999999998</v>
      </c>
      <c r="D48" s="144">
        <f>SUM(D15:D47)</f>
        <v>0</v>
      </c>
      <c r="E48" s="144">
        <f>SUM(E15:E47)</f>
        <v>559.0399999999998</v>
      </c>
      <c r="F48" s="144">
        <f>SUM(F15:F47)</f>
        <v>160.93</v>
      </c>
      <c r="G48" s="144">
        <f>SUM(G15:G47)</f>
        <v>93.21000000000001</v>
      </c>
      <c r="H48" s="145">
        <f aca="true" t="shared" si="2" ref="H48:W48">SUM(H15:H47)</f>
        <v>0</v>
      </c>
      <c r="I48" s="146">
        <f t="shared" si="2"/>
        <v>185</v>
      </c>
      <c r="J48" s="146">
        <f t="shared" si="2"/>
        <v>100</v>
      </c>
      <c r="K48" s="146">
        <f t="shared" si="2"/>
        <v>20</v>
      </c>
      <c r="L48" s="147">
        <f t="shared" si="2"/>
        <v>25</v>
      </c>
      <c r="M48" s="147">
        <f t="shared" si="2"/>
        <v>0</v>
      </c>
      <c r="N48" s="177">
        <f t="shared" si="2"/>
        <v>45</v>
      </c>
      <c r="O48" s="151">
        <f t="shared" si="2"/>
        <v>130</v>
      </c>
      <c r="P48" s="151">
        <f t="shared" si="2"/>
        <v>15</v>
      </c>
      <c r="Q48" s="151">
        <f t="shared" si="2"/>
        <v>0</v>
      </c>
      <c r="R48" s="26">
        <f t="shared" si="2"/>
        <v>10</v>
      </c>
      <c r="S48" s="26">
        <f t="shared" si="2"/>
        <v>10</v>
      </c>
      <c r="T48" s="26">
        <f t="shared" si="2"/>
        <v>20</v>
      </c>
      <c r="U48" s="26">
        <f t="shared" si="2"/>
        <v>75</v>
      </c>
      <c r="V48" s="26">
        <f t="shared" si="2"/>
        <v>0</v>
      </c>
      <c r="W48" s="152">
        <f t="shared" si="2"/>
        <v>30</v>
      </c>
      <c r="X48" s="153"/>
      <c r="Y48" s="153"/>
      <c r="Z48" s="153"/>
      <c r="AA48" s="154"/>
      <c r="AB48" s="29"/>
      <c r="AC48" s="178">
        <f>SUM(H48:AB48)</f>
        <v>665</v>
      </c>
    </row>
    <row r="49" spans="3:28" ht="12.75">
      <c r="C49" s="179"/>
      <c r="D49" s="179"/>
      <c r="E49" s="179"/>
      <c r="F49" s="179"/>
      <c r="H49" s="180"/>
      <c r="I49" s="181"/>
      <c r="J49" s="181"/>
      <c r="K49" s="181"/>
      <c r="L49" s="181"/>
      <c r="M49" s="182"/>
      <c r="N49" s="183"/>
      <c r="O49" s="183"/>
      <c r="P49" s="183"/>
      <c r="Q49" s="74"/>
      <c r="R49" s="75"/>
      <c r="S49" s="10"/>
      <c r="T49" s="10"/>
      <c r="AB49" s="175"/>
    </row>
    <row r="50" spans="8:28" ht="12.75">
      <c r="H50" s="180"/>
      <c r="I50" s="181"/>
      <c r="J50" s="181"/>
      <c r="K50" s="181"/>
      <c r="L50" s="181"/>
      <c r="M50" s="182"/>
      <c r="N50" s="183"/>
      <c r="O50" s="183"/>
      <c r="P50" s="183"/>
      <c r="Q50" s="74"/>
      <c r="R50" s="75"/>
      <c r="S50" s="10"/>
      <c r="T50" s="10"/>
      <c r="AB50" s="175"/>
    </row>
    <row r="51" spans="1:28" ht="12.75">
      <c r="A51" s="184" t="s">
        <v>102</v>
      </c>
      <c r="B51" s="17"/>
      <c r="C51" s="18"/>
      <c r="D51" s="18"/>
      <c r="E51" s="18"/>
      <c r="F51" s="18"/>
      <c r="H51" s="180"/>
      <c r="I51" s="181"/>
      <c r="J51" s="181"/>
      <c r="K51" s="181"/>
      <c r="L51" s="181"/>
      <c r="M51" s="182"/>
      <c r="N51" s="183"/>
      <c r="O51" s="183"/>
      <c r="P51" s="183"/>
      <c r="Q51" s="74"/>
      <c r="R51" s="75"/>
      <c r="S51" s="10"/>
      <c r="T51" s="10"/>
      <c r="AB51" s="175"/>
    </row>
    <row r="52" spans="1:28" ht="12.75">
      <c r="A52" s="185"/>
      <c r="C52" s="186"/>
      <c r="D52" s="186"/>
      <c r="E52" s="186"/>
      <c r="F52" s="186"/>
      <c r="H52" s="180"/>
      <c r="I52" s="181"/>
      <c r="J52" s="181"/>
      <c r="K52" s="181"/>
      <c r="L52" s="181"/>
      <c r="M52" s="182"/>
      <c r="N52" s="183"/>
      <c r="O52" s="183"/>
      <c r="P52" s="183"/>
      <c r="Q52" s="74"/>
      <c r="R52" s="75"/>
      <c r="S52" s="10"/>
      <c r="T52" s="10"/>
      <c r="AB52" s="175"/>
    </row>
    <row r="53" spans="3:28" ht="12.75">
      <c r="C53" s="186"/>
      <c r="D53" s="186"/>
      <c r="E53" s="186"/>
      <c r="F53" s="186"/>
      <c r="H53" s="180"/>
      <c r="I53" s="181"/>
      <c r="J53" s="181"/>
      <c r="K53" s="181"/>
      <c r="L53" s="181"/>
      <c r="M53" s="182"/>
      <c r="N53" s="183"/>
      <c r="O53" s="183"/>
      <c r="P53" s="183"/>
      <c r="Q53" s="74"/>
      <c r="R53" s="75"/>
      <c r="S53" s="10"/>
      <c r="T53" s="10"/>
      <c r="AB53" s="175"/>
    </row>
    <row r="54" spans="1:28" ht="27">
      <c r="A54" s="76" t="s">
        <v>39</v>
      </c>
      <c r="B54" s="77" t="s">
        <v>40</v>
      </c>
      <c r="C54" s="187" t="s">
        <v>41</v>
      </c>
      <c r="D54" s="188"/>
      <c r="E54" s="188"/>
      <c r="F54" s="188"/>
      <c r="H54" s="163"/>
      <c r="I54" s="164"/>
      <c r="J54" s="164"/>
      <c r="K54" s="164"/>
      <c r="L54" s="165"/>
      <c r="M54" s="166"/>
      <c r="N54" s="167"/>
      <c r="O54" s="168"/>
      <c r="P54" s="168"/>
      <c r="Q54" s="169"/>
      <c r="R54" s="170"/>
      <c r="S54" s="170"/>
      <c r="T54" s="170"/>
      <c r="U54" s="171"/>
      <c r="V54" s="170"/>
      <c r="W54" s="172"/>
      <c r="X54" s="173"/>
      <c r="Y54" s="173"/>
      <c r="Z54" s="173"/>
      <c r="AA54" s="174"/>
      <c r="AB54" s="175"/>
    </row>
    <row r="55" spans="1:28" ht="13.5">
      <c r="A55" s="93" t="s">
        <v>29</v>
      </c>
      <c r="B55" s="112" t="s">
        <v>30</v>
      </c>
      <c r="C55" s="124">
        <v>207.28</v>
      </c>
      <c r="D55" s="125"/>
      <c r="E55" s="125">
        <f>C55</f>
        <v>207.28</v>
      </c>
      <c r="F55" s="125"/>
      <c r="G55" s="114"/>
      <c r="H55" s="115"/>
      <c r="I55" s="116">
        <v>30</v>
      </c>
      <c r="J55" s="116"/>
      <c r="K55" s="116"/>
      <c r="L55" s="189"/>
      <c r="M55" s="117"/>
      <c r="N55" s="190"/>
      <c r="O55" s="118"/>
      <c r="P55" s="118"/>
      <c r="Q55" s="118"/>
      <c r="R55" s="119"/>
      <c r="S55" s="119"/>
      <c r="T55" s="119"/>
      <c r="U55" s="120"/>
      <c r="V55" s="119"/>
      <c r="W55" s="191"/>
      <c r="X55" s="192"/>
      <c r="Y55" s="192"/>
      <c r="Z55" s="192">
        <v>30</v>
      </c>
      <c r="AA55" s="193">
        <v>10</v>
      </c>
      <c r="AB55" s="123">
        <v>300</v>
      </c>
    </row>
    <row r="56" spans="1:28" ht="13.5">
      <c r="A56" s="93" t="s">
        <v>31</v>
      </c>
      <c r="B56" s="112" t="s">
        <v>103</v>
      </c>
      <c r="C56" s="112">
        <v>15.77</v>
      </c>
      <c r="D56" s="113"/>
      <c r="E56" s="125">
        <f>C56</f>
        <v>15.77</v>
      </c>
      <c r="F56" s="113"/>
      <c r="G56" s="114"/>
      <c r="H56" s="115"/>
      <c r="I56" s="116">
        <v>10</v>
      </c>
      <c r="J56" s="116"/>
      <c r="K56" s="116"/>
      <c r="L56" s="189">
        <v>5</v>
      </c>
      <c r="M56" s="117"/>
      <c r="N56" s="194"/>
      <c r="O56" s="158"/>
      <c r="P56" s="158"/>
      <c r="Q56" s="159"/>
      <c r="R56" s="119"/>
      <c r="S56" s="119"/>
      <c r="T56" s="119"/>
      <c r="U56" s="120"/>
      <c r="V56" s="119"/>
      <c r="W56" s="191"/>
      <c r="X56" s="192"/>
      <c r="Y56" s="192"/>
      <c r="Z56" s="121">
        <v>15</v>
      </c>
      <c r="AA56" s="122">
        <v>15</v>
      </c>
      <c r="AB56" s="123">
        <v>30</v>
      </c>
    </row>
    <row r="57" spans="1:28" ht="13.5">
      <c r="A57" s="93" t="s">
        <v>33</v>
      </c>
      <c r="B57" s="112" t="s">
        <v>104</v>
      </c>
      <c r="C57" s="112">
        <v>30.3</v>
      </c>
      <c r="D57" s="113"/>
      <c r="E57" s="125">
        <f>C57</f>
        <v>30.3</v>
      </c>
      <c r="F57" s="113"/>
      <c r="G57" s="114"/>
      <c r="H57" s="115"/>
      <c r="I57" s="116">
        <v>10</v>
      </c>
      <c r="J57" s="116"/>
      <c r="K57" s="116"/>
      <c r="L57" s="189">
        <v>5</v>
      </c>
      <c r="M57" s="195"/>
      <c r="N57" s="194"/>
      <c r="O57" s="158"/>
      <c r="P57" s="158"/>
      <c r="Q57" s="159"/>
      <c r="R57" s="119"/>
      <c r="S57" s="119"/>
      <c r="T57" s="119"/>
      <c r="U57" s="120"/>
      <c r="V57" s="119"/>
      <c r="W57" s="191"/>
      <c r="X57" s="192"/>
      <c r="Y57" s="192"/>
      <c r="Z57" s="121">
        <v>15</v>
      </c>
      <c r="AA57" s="122">
        <v>15</v>
      </c>
      <c r="AB57" s="123">
        <v>30</v>
      </c>
    </row>
    <row r="58" spans="1:249" s="136" customFormat="1" ht="13.5">
      <c r="A58" s="93" t="s">
        <v>35</v>
      </c>
      <c r="B58" s="112" t="s">
        <v>94</v>
      </c>
      <c r="C58" s="112">
        <v>15.93</v>
      </c>
      <c r="D58" s="113"/>
      <c r="E58" s="125">
        <f>C58</f>
        <v>15.93</v>
      </c>
      <c r="F58" s="113"/>
      <c r="G58" s="114"/>
      <c r="H58" s="115"/>
      <c r="I58" s="116">
        <v>15</v>
      </c>
      <c r="J58" s="116"/>
      <c r="K58" s="116"/>
      <c r="L58" s="189"/>
      <c r="M58" s="117"/>
      <c r="N58" s="194"/>
      <c r="O58" s="158"/>
      <c r="P58" s="158"/>
      <c r="Q58" s="159"/>
      <c r="R58" s="119"/>
      <c r="S58" s="119"/>
      <c r="T58" s="119"/>
      <c r="U58" s="120"/>
      <c r="V58" s="119"/>
      <c r="W58" s="191"/>
      <c r="X58" s="192"/>
      <c r="Y58" s="192"/>
      <c r="Z58" s="121">
        <v>15</v>
      </c>
      <c r="AA58" s="122">
        <v>15</v>
      </c>
      <c r="AB58" s="123">
        <v>30</v>
      </c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</row>
    <row r="59" spans="1:28" ht="13.5">
      <c r="A59" s="93" t="s">
        <v>46</v>
      </c>
      <c r="B59" s="112" t="s">
        <v>90</v>
      </c>
      <c r="C59" s="112">
        <v>12.81</v>
      </c>
      <c r="D59" s="113"/>
      <c r="E59" s="125">
        <f>C59</f>
        <v>12.81</v>
      </c>
      <c r="F59" s="113"/>
      <c r="G59" s="114"/>
      <c r="H59" s="115"/>
      <c r="I59" s="116">
        <v>15</v>
      </c>
      <c r="J59" s="116"/>
      <c r="K59" s="116"/>
      <c r="L59" s="189">
        <v>5</v>
      </c>
      <c r="M59" s="117"/>
      <c r="N59" s="194"/>
      <c r="O59" s="158"/>
      <c r="P59" s="158"/>
      <c r="Q59" s="159"/>
      <c r="R59" s="119"/>
      <c r="S59" s="119"/>
      <c r="T59" s="119"/>
      <c r="U59" s="120"/>
      <c r="V59" s="119"/>
      <c r="W59" s="191"/>
      <c r="X59" s="192"/>
      <c r="Y59" s="192"/>
      <c r="Z59" s="192">
        <v>15</v>
      </c>
      <c r="AA59" s="193">
        <v>15</v>
      </c>
      <c r="AB59" s="123">
        <v>30</v>
      </c>
    </row>
    <row r="60" spans="1:28" ht="13.5">
      <c r="A60" s="93" t="s">
        <v>48</v>
      </c>
      <c r="B60" s="196" t="s">
        <v>92</v>
      </c>
      <c r="C60" s="196">
        <v>17.68</v>
      </c>
      <c r="D60" s="197"/>
      <c r="E60" s="197"/>
      <c r="F60" s="197">
        <f>C60</f>
        <v>17.68</v>
      </c>
      <c r="G60" s="198"/>
      <c r="H60" s="199"/>
      <c r="I60" s="200"/>
      <c r="J60" s="200"/>
      <c r="K60" s="200"/>
      <c r="L60" s="201"/>
      <c r="M60" s="202"/>
      <c r="N60" s="203">
        <v>15</v>
      </c>
      <c r="O60" s="204">
        <v>15</v>
      </c>
      <c r="P60" s="199"/>
      <c r="Q60" s="199"/>
      <c r="R60" s="199"/>
      <c r="S60" s="199"/>
      <c r="T60" s="199"/>
      <c r="U60" s="205"/>
      <c r="V60" s="206"/>
      <c r="W60" s="207"/>
      <c r="X60" s="208"/>
      <c r="Y60" s="208"/>
      <c r="Z60" s="208">
        <v>15</v>
      </c>
      <c r="AA60" s="209">
        <v>15</v>
      </c>
      <c r="AB60" s="210">
        <v>30</v>
      </c>
    </row>
    <row r="61" spans="1:28" ht="27">
      <c r="A61" s="93" t="s">
        <v>50</v>
      </c>
      <c r="B61" s="112" t="s">
        <v>105</v>
      </c>
      <c r="C61" s="112">
        <v>11.31</v>
      </c>
      <c r="D61" s="113"/>
      <c r="E61" s="113">
        <f aca="true" t="shared" si="3" ref="E61:E71">C61</f>
        <v>11.31</v>
      </c>
      <c r="F61" s="113"/>
      <c r="G61" s="114"/>
      <c r="H61" s="115"/>
      <c r="I61" s="116">
        <v>10</v>
      </c>
      <c r="J61" s="116"/>
      <c r="K61" s="116"/>
      <c r="L61" s="189"/>
      <c r="M61" s="117"/>
      <c r="N61" s="194"/>
      <c r="O61" s="158"/>
      <c r="P61" s="158"/>
      <c r="Q61" s="159"/>
      <c r="R61" s="119"/>
      <c r="S61" s="119"/>
      <c r="T61" s="119"/>
      <c r="U61" s="120"/>
      <c r="V61" s="119"/>
      <c r="W61" s="191"/>
      <c r="X61" s="192"/>
      <c r="Y61" s="192"/>
      <c r="Z61" s="192"/>
      <c r="AA61" s="193">
        <v>15</v>
      </c>
      <c r="AB61" s="123">
        <v>30</v>
      </c>
    </row>
    <row r="62" spans="1:28" ht="13.5">
      <c r="A62" s="93" t="s">
        <v>52</v>
      </c>
      <c r="B62" s="112" t="s">
        <v>72</v>
      </c>
      <c r="C62" s="112">
        <v>20.6</v>
      </c>
      <c r="D62" s="113"/>
      <c r="E62" s="113">
        <f t="shared" si="3"/>
        <v>20.6</v>
      </c>
      <c r="F62" s="113"/>
      <c r="G62" s="114"/>
      <c r="H62" s="115"/>
      <c r="I62" s="116">
        <v>10</v>
      </c>
      <c r="J62" s="116">
        <v>10</v>
      </c>
      <c r="K62" s="116"/>
      <c r="L62" s="189"/>
      <c r="M62" s="117"/>
      <c r="N62" s="194"/>
      <c r="O62" s="158"/>
      <c r="P62" s="158"/>
      <c r="Q62" s="159"/>
      <c r="R62" s="119"/>
      <c r="S62" s="119"/>
      <c r="T62" s="119"/>
      <c r="U62" s="120"/>
      <c r="V62" s="119"/>
      <c r="W62" s="191"/>
      <c r="X62" s="192"/>
      <c r="Y62" s="192"/>
      <c r="Z62" s="121">
        <v>10</v>
      </c>
      <c r="AA62" s="122">
        <v>15</v>
      </c>
      <c r="AB62" s="123">
        <v>30</v>
      </c>
    </row>
    <row r="63" spans="1:28" ht="13.5">
      <c r="A63" s="93" t="s">
        <v>54</v>
      </c>
      <c r="B63" s="112" t="s">
        <v>74</v>
      </c>
      <c r="C63" s="112">
        <v>20.37</v>
      </c>
      <c r="D63" s="113"/>
      <c r="E63" s="113">
        <f t="shared" si="3"/>
        <v>20.37</v>
      </c>
      <c r="F63" s="113"/>
      <c r="G63" s="114"/>
      <c r="H63" s="115"/>
      <c r="I63" s="116">
        <v>10</v>
      </c>
      <c r="J63" s="116">
        <v>10</v>
      </c>
      <c r="K63" s="116"/>
      <c r="L63" s="189"/>
      <c r="M63" s="117"/>
      <c r="N63" s="194"/>
      <c r="O63" s="158"/>
      <c r="P63" s="158"/>
      <c r="Q63" s="159"/>
      <c r="R63" s="119"/>
      <c r="S63" s="119"/>
      <c r="T63" s="119"/>
      <c r="U63" s="120"/>
      <c r="V63" s="119"/>
      <c r="W63" s="191"/>
      <c r="X63" s="192"/>
      <c r="Y63" s="192"/>
      <c r="Z63" s="121">
        <v>10</v>
      </c>
      <c r="AA63" s="122">
        <v>15</v>
      </c>
      <c r="AB63" s="123">
        <v>30</v>
      </c>
    </row>
    <row r="64" spans="1:28" ht="13.5">
      <c r="A64" s="93" t="s">
        <v>56</v>
      </c>
      <c r="B64" s="112" t="s">
        <v>76</v>
      </c>
      <c r="C64" s="112">
        <v>20.37</v>
      </c>
      <c r="D64" s="113"/>
      <c r="E64" s="113">
        <f t="shared" si="3"/>
        <v>20.37</v>
      </c>
      <c r="F64" s="113"/>
      <c r="G64" s="114"/>
      <c r="H64" s="115"/>
      <c r="I64" s="116">
        <v>10</v>
      </c>
      <c r="J64" s="116">
        <v>10</v>
      </c>
      <c r="K64" s="116"/>
      <c r="L64" s="189"/>
      <c r="M64" s="117"/>
      <c r="N64" s="194"/>
      <c r="O64" s="158"/>
      <c r="P64" s="158"/>
      <c r="Q64" s="159"/>
      <c r="R64" s="119"/>
      <c r="S64" s="119"/>
      <c r="T64" s="119"/>
      <c r="U64" s="120"/>
      <c r="V64" s="119"/>
      <c r="W64" s="191"/>
      <c r="X64" s="192"/>
      <c r="Y64" s="192"/>
      <c r="Z64" s="121">
        <v>10</v>
      </c>
      <c r="AA64" s="122">
        <v>15</v>
      </c>
      <c r="AB64" s="123">
        <v>30</v>
      </c>
    </row>
    <row r="65" spans="1:28" ht="13.5">
      <c r="A65" s="93" t="s">
        <v>58</v>
      </c>
      <c r="B65" s="112" t="s">
        <v>78</v>
      </c>
      <c r="C65" s="211">
        <v>20.37</v>
      </c>
      <c r="D65" s="212"/>
      <c r="E65" s="113">
        <f t="shared" si="3"/>
        <v>20.37</v>
      </c>
      <c r="F65" s="212"/>
      <c r="G65" s="213"/>
      <c r="H65" s="214"/>
      <c r="I65" s="116">
        <v>10</v>
      </c>
      <c r="J65" s="116">
        <v>10</v>
      </c>
      <c r="K65" s="200"/>
      <c r="L65" s="201"/>
      <c r="M65" s="215"/>
      <c r="N65" s="216"/>
      <c r="O65" s="217"/>
      <c r="P65" s="217"/>
      <c r="Q65" s="218"/>
      <c r="R65" s="206"/>
      <c r="S65" s="206"/>
      <c r="T65" s="206"/>
      <c r="U65" s="205"/>
      <c r="V65" s="206"/>
      <c r="W65" s="207"/>
      <c r="X65" s="208"/>
      <c r="Y65" s="208"/>
      <c r="Z65" s="121">
        <v>10</v>
      </c>
      <c r="AA65" s="122">
        <v>15</v>
      </c>
      <c r="AB65" s="123">
        <v>30</v>
      </c>
    </row>
    <row r="66" spans="1:28" ht="13.5">
      <c r="A66" s="93" t="s">
        <v>106</v>
      </c>
      <c r="B66" s="112" t="s">
        <v>80</v>
      </c>
      <c r="C66" s="211">
        <v>30.18</v>
      </c>
      <c r="D66" s="212"/>
      <c r="E66" s="113">
        <f t="shared" si="3"/>
        <v>30.18</v>
      </c>
      <c r="F66" s="212"/>
      <c r="G66" s="213"/>
      <c r="H66" s="214"/>
      <c r="I66" s="116">
        <v>10</v>
      </c>
      <c r="J66" s="116">
        <v>10</v>
      </c>
      <c r="K66" s="200"/>
      <c r="L66" s="201"/>
      <c r="M66" s="215"/>
      <c r="N66" s="216"/>
      <c r="O66" s="217"/>
      <c r="P66" s="217"/>
      <c r="Q66" s="218"/>
      <c r="R66" s="206"/>
      <c r="S66" s="206"/>
      <c r="T66" s="206"/>
      <c r="U66" s="205"/>
      <c r="V66" s="206"/>
      <c r="W66" s="207"/>
      <c r="X66" s="208"/>
      <c r="Y66" s="208"/>
      <c r="Z66" s="121">
        <v>10</v>
      </c>
      <c r="AA66" s="122">
        <v>15</v>
      </c>
      <c r="AB66" s="123">
        <v>30</v>
      </c>
    </row>
    <row r="67" spans="1:28" ht="13.5">
      <c r="A67" s="93" t="s">
        <v>61</v>
      </c>
      <c r="B67" s="112" t="s">
        <v>82</v>
      </c>
      <c r="C67" s="211">
        <v>19.55</v>
      </c>
      <c r="D67" s="212"/>
      <c r="E67" s="113">
        <f t="shared" si="3"/>
        <v>19.55</v>
      </c>
      <c r="F67" s="212"/>
      <c r="G67" s="213"/>
      <c r="H67" s="214"/>
      <c r="I67" s="116">
        <v>10</v>
      </c>
      <c r="J67" s="116">
        <v>10</v>
      </c>
      <c r="K67" s="200"/>
      <c r="L67" s="201"/>
      <c r="M67" s="215"/>
      <c r="N67" s="216"/>
      <c r="O67" s="217"/>
      <c r="P67" s="217"/>
      <c r="Q67" s="218"/>
      <c r="R67" s="206"/>
      <c r="S67" s="206"/>
      <c r="T67" s="206"/>
      <c r="U67" s="205"/>
      <c r="V67" s="206"/>
      <c r="W67" s="207"/>
      <c r="X67" s="208"/>
      <c r="Y67" s="208"/>
      <c r="Z67" s="121">
        <v>10</v>
      </c>
      <c r="AA67" s="122">
        <v>15</v>
      </c>
      <c r="AB67" s="123">
        <v>30</v>
      </c>
    </row>
    <row r="68" spans="1:28" ht="13.5">
      <c r="A68" s="93" t="s">
        <v>63</v>
      </c>
      <c r="B68" s="112" t="s">
        <v>107</v>
      </c>
      <c r="C68" s="112">
        <v>19.55</v>
      </c>
      <c r="D68" s="113"/>
      <c r="E68" s="113">
        <f t="shared" si="3"/>
        <v>19.55</v>
      </c>
      <c r="F68" s="113"/>
      <c r="G68" s="114"/>
      <c r="H68" s="115"/>
      <c r="I68" s="116">
        <v>10</v>
      </c>
      <c r="J68" s="116">
        <v>10</v>
      </c>
      <c r="K68" s="116"/>
      <c r="L68" s="189"/>
      <c r="M68" s="219"/>
      <c r="N68" s="194"/>
      <c r="O68" s="158"/>
      <c r="P68" s="158"/>
      <c r="Q68" s="159"/>
      <c r="R68" s="119"/>
      <c r="S68" s="119"/>
      <c r="T68" s="119"/>
      <c r="U68" s="120"/>
      <c r="V68" s="119"/>
      <c r="W68" s="191"/>
      <c r="X68" s="192"/>
      <c r="Y68" s="192"/>
      <c r="Z68" s="121">
        <v>10</v>
      </c>
      <c r="AA68" s="122">
        <v>15</v>
      </c>
      <c r="AB68" s="123">
        <v>30</v>
      </c>
    </row>
    <row r="69" spans="1:28" ht="13.5">
      <c r="A69" s="93" t="s">
        <v>65</v>
      </c>
      <c r="B69" s="112" t="s">
        <v>108</v>
      </c>
      <c r="C69" s="112">
        <v>20.02</v>
      </c>
      <c r="D69" s="113"/>
      <c r="E69" s="113">
        <f t="shared" si="3"/>
        <v>20.02</v>
      </c>
      <c r="F69" s="113"/>
      <c r="G69" s="114"/>
      <c r="H69" s="115"/>
      <c r="I69" s="116">
        <v>10</v>
      </c>
      <c r="J69" s="116">
        <v>10</v>
      </c>
      <c r="K69" s="116"/>
      <c r="L69" s="189"/>
      <c r="M69" s="219"/>
      <c r="N69" s="194"/>
      <c r="O69" s="158"/>
      <c r="P69" s="158"/>
      <c r="Q69" s="159"/>
      <c r="R69" s="119"/>
      <c r="S69" s="119"/>
      <c r="T69" s="119"/>
      <c r="U69" s="120"/>
      <c r="V69" s="119"/>
      <c r="W69" s="191"/>
      <c r="X69" s="192"/>
      <c r="Y69" s="192"/>
      <c r="Z69" s="121">
        <v>10</v>
      </c>
      <c r="AA69" s="122">
        <v>15</v>
      </c>
      <c r="AB69" s="123">
        <v>30</v>
      </c>
    </row>
    <row r="70" spans="1:28" ht="13.5">
      <c r="A70" s="93" t="s">
        <v>67</v>
      </c>
      <c r="B70" s="112" t="s">
        <v>109</v>
      </c>
      <c r="C70" s="112">
        <v>41.29</v>
      </c>
      <c r="D70" s="113"/>
      <c r="E70" s="113">
        <f t="shared" si="3"/>
        <v>41.29</v>
      </c>
      <c r="F70" s="113"/>
      <c r="G70" s="114"/>
      <c r="H70" s="115"/>
      <c r="I70" s="116">
        <v>15</v>
      </c>
      <c r="J70" s="116">
        <v>15</v>
      </c>
      <c r="K70" s="116"/>
      <c r="L70" s="189"/>
      <c r="M70" s="219"/>
      <c r="N70" s="194"/>
      <c r="O70" s="158"/>
      <c r="P70" s="158"/>
      <c r="Q70" s="159"/>
      <c r="R70" s="119"/>
      <c r="S70" s="119"/>
      <c r="T70" s="119"/>
      <c r="U70" s="120"/>
      <c r="V70" s="119"/>
      <c r="W70" s="191"/>
      <c r="X70" s="192"/>
      <c r="Y70" s="192"/>
      <c r="Z70" s="121">
        <v>10</v>
      </c>
      <c r="AA70" s="122">
        <v>15</v>
      </c>
      <c r="AB70" s="123">
        <v>60</v>
      </c>
    </row>
    <row r="71" spans="1:28" ht="13.5">
      <c r="A71" s="93" t="s">
        <v>69</v>
      </c>
      <c r="B71" s="112" t="s">
        <v>110</v>
      </c>
      <c r="C71" s="112">
        <v>30.87</v>
      </c>
      <c r="D71" s="113"/>
      <c r="E71" s="113">
        <f t="shared" si="3"/>
        <v>30.87</v>
      </c>
      <c r="F71" s="113"/>
      <c r="G71" s="114"/>
      <c r="H71" s="115"/>
      <c r="I71" s="116">
        <v>10</v>
      </c>
      <c r="J71" s="116">
        <v>10</v>
      </c>
      <c r="K71" s="116"/>
      <c r="L71" s="189"/>
      <c r="M71" s="219"/>
      <c r="N71" s="194"/>
      <c r="O71" s="158"/>
      <c r="P71" s="158"/>
      <c r="Q71" s="159"/>
      <c r="R71" s="119"/>
      <c r="S71" s="119"/>
      <c r="T71" s="119"/>
      <c r="U71" s="120"/>
      <c r="V71" s="119"/>
      <c r="W71" s="191"/>
      <c r="X71" s="192"/>
      <c r="Y71" s="192"/>
      <c r="Z71" s="121">
        <v>10</v>
      </c>
      <c r="AA71" s="122">
        <v>15</v>
      </c>
      <c r="AB71" s="123">
        <v>60</v>
      </c>
    </row>
    <row r="72" spans="1:28" ht="13.5">
      <c r="A72" s="93" t="s">
        <v>71</v>
      </c>
      <c r="B72" s="112" t="s">
        <v>111</v>
      </c>
      <c r="C72" s="112">
        <v>8.95</v>
      </c>
      <c r="D72" s="113"/>
      <c r="E72" s="113"/>
      <c r="F72" s="113"/>
      <c r="G72" s="114">
        <f aca="true" t="shared" si="4" ref="G72:G78">C72</f>
        <v>8.95</v>
      </c>
      <c r="H72" s="115"/>
      <c r="I72" s="116"/>
      <c r="J72" s="116"/>
      <c r="K72" s="116"/>
      <c r="L72" s="189"/>
      <c r="M72" s="219"/>
      <c r="N72" s="194"/>
      <c r="O72" s="158"/>
      <c r="P72" s="158"/>
      <c r="Q72" s="159"/>
      <c r="R72" s="119"/>
      <c r="S72" s="119"/>
      <c r="T72" s="119"/>
      <c r="U72" s="120"/>
      <c r="V72" s="119"/>
      <c r="W72" s="191">
        <v>15</v>
      </c>
      <c r="X72" s="192">
        <v>10</v>
      </c>
      <c r="Y72" s="192"/>
      <c r="Z72" s="192"/>
      <c r="AA72" s="193">
        <v>15</v>
      </c>
      <c r="AB72" s="123">
        <v>30</v>
      </c>
    </row>
    <row r="73" spans="1:28" ht="13.5">
      <c r="A73" s="93" t="s">
        <v>73</v>
      </c>
      <c r="B73" s="112" t="s">
        <v>112</v>
      </c>
      <c r="C73" s="112">
        <v>3.44</v>
      </c>
      <c r="D73" s="113"/>
      <c r="E73" s="113"/>
      <c r="F73" s="113"/>
      <c r="G73" s="114">
        <f t="shared" si="4"/>
        <v>3.44</v>
      </c>
      <c r="H73" s="115"/>
      <c r="I73" s="116"/>
      <c r="J73" s="116"/>
      <c r="K73" s="116"/>
      <c r="L73" s="189"/>
      <c r="M73" s="219"/>
      <c r="N73" s="194"/>
      <c r="O73" s="158"/>
      <c r="P73" s="158"/>
      <c r="Q73" s="159"/>
      <c r="R73" s="119"/>
      <c r="S73" s="119"/>
      <c r="T73" s="119"/>
      <c r="U73" s="120"/>
      <c r="V73" s="119"/>
      <c r="W73" s="191">
        <v>10</v>
      </c>
      <c r="X73" s="192"/>
      <c r="Y73" s="192"/>
      <c r="Z73" s="192">
        <v>10</v>
      </c>
      <c r="AA73" s="193">
        <v>10</v>
      </c>
      <c r="AB73" s="123">
        <v>30</v>
      </c>
    </row>
    <row r="74" spans="1:28" ht="13.5">
      <c r="A74" s="93" t="s">
        <v>75</v>
      </c>
      <c r="B74" s="211" t="s">
        <v>64</v>
      </c>
      <c r="C74" s="211">
        <v>5.95</v>
      </c>
      <c r="D74" s="212"/>
      <c r="E74" s="212"/>
      <c r="F74" s="212"/>
      <c r="G74" s="114">
        <f t="shared" si="4"/>
        <v>5.95</v>
      </c>
      <c r="H74" s="220"/>
      <c r="I74" s="200"/>
      <c r="J74" s="200"/>
      <c r="K74" s="200"/>
      <c r="L74" s="201"/>
      <c r="M74" s="215"/>
      <c r="N74" s="221"/>
      <c r="O74" s="220"/>
      <c r="P74" s="220"/>
      <c r="Q74" s="220"/>
      <c r="R74" s="220"/>
      <c r="S74" s="220"/>
      <c r="T74" s="220"/>
      <c r="U74" s="205">
        <v>15</v>
      </c>
      <c r="V74" s="220"/>
      <c r="W74" s="222"/>
      <c r="X74" s="208"/>
      <c r="Y74" s="208"/>
      <c r="Z74" s="121">
        <v>20</v>
      </c>
      <c r="AA74" s="122">
        <v>10</v>
      </c>
      <c r="AB74" s="123">
        <v>30</v>
      </c>
    </row>
    <row r="75" spans="1:28" ht="13.5">
      <c r="A75" s="93" t="s">
        <v>77</v>
      </c>
      <c r="B75" s="112" t="s">
        <v>113</v>
      </c>
      <c r="C75" s="112">
        <v>7.63</v>
      </c>
      <c r="D75" s="113"/>
      <c r="E75" s="113"/>
      <c r="F75" s="113"/>
      <c r="G75" s="114">
        <f t="shared" si="4"/>
        <v>7.63</v>
      </c>
      <c r="H75" s="115"/>
      <c r="I75" s="116"/>
      <c r="J75" s="116"/>
      <c r="K75" s="116"/>
      <c r="L75" s="189"/>
      <c r="M75" s="117"/>
      <c r="N75" s="194"/>
      <c r="O75" s="158"/>
      <c r="P75" s="158"/>
      <c r="Q75" s="159"/>
      <c r="R75" s="119"/>
      <c r="S75" s="119"/>
      <c r="T75" s="119"/>
      <c r="U75" s="120">
        <v>20</v>
      </c>
      <c r="V75" s="119"/>
      <c r="W75" s="191"/>
      <c r="X75" s="192"/>
      <c r="Y75" s="192"/>
      <c r="Z75" s="121">
        <v>30</v>
      </c>
      <c r="AA75" s="122">
        <v>15</v>
      </c>
      <c r="AB75" s="123">
        <v>30</v>
      </c>
    </row>
    <row r="76" spans="1:28" ht="13.5">
      <c r="A76" s="93" t="s">
        <v>79</v>
      </c>
      <c r="B76" s="112" t="s">
        <v>114</v>
      </c>
      <c r="C76" s="112">
        <v>12.97</v>
      </c>
      <c r="D76" s="113"/>
      <c r="E76" s="113"/>
      <c r="F76" s="113"/>
      <c r="G76" s="114">
        <f t="shared" si="4"/>
        <v>12.97</v>
      </c>
      <c r="H76" s="115"/>
      <c r="I76" s="116"/>
      <c r="J76" s="116"/>
      <c r="K76" s="116"/>
      <c r="L76" s="189"/>
      <c r="M76" s="117"/>
      <c r="N76" s="194"/>
      <c r="O76" s="158"/>
      <c r="P76" s="158"/>
      <c r="Q76" s="159"/>
      <c r="R76" s="119"/>
      <c r="S76" s="119"/>
      <c r="T76" s="119"/>
      <c r="U76" s="120">
        <v>20</v>
      </c>
      <c r="V76" s="119"/>
      <c r="W76" s="191"/>
      <c r="X76" s="192"/>
      <c r="Y76" s="192"/>
      <c r="Z76" s="121">
        <v>30</v>
      </c>
      <c r="AA76" s="122">
        <v>15</v>
      </c>
      <c r="AB76" s="123">
        <v>30</v>
      </c>
    </row>
    <row r="77" spans="1:28" ht="13.5">
      <c r="A77" s="93" t="s">
        <v>81</v>
      </c>
      <c r="B77" s="112" t="s">
        <v>115</v>
      </c>
      <c r="C77" s="112">
        <v>12.3</v>
      </c>
      <c r="D77" s="113"/>
      <c r="E77" s="113"/>
      <c r="F77" s="113"/>
      <c r="G77" s="114">
        <f t="shared" si="4"/>
        <v>12.3</v>
      </c>
      <c r="H77" s="115"/>
      <c r="I77" s="116"/>
      <c r="J77" s="116"/>
      <c r="K77" s="116"/>
      <c r="L77" s="189"/>
      <c r="M77" s="117"/>
      <c r="N77" s="194"/>
      <c r="O77" s="158"/>
      <c r="P77" s="158"/>
      <c r="Q77" s="159"/>
      <c r="R77" s="119"/>
      <c r="S77" s="119"/>
      <c r="T77" s="119"/>
      <c r="U77" s="120">
        <v>20</v>
      </c>
      <c r="V77" s="119"/>
      <c r="W77" s="191"/>
      <c r="X77" s="192"/>
      <c r="Y77" s="192"/>
      <c r="Z77" s="121">
        <v>30</v>
      </c>
      <c r="AA77" s="122">
        <v>15</v>
      </c>
      <c r="AB77" s="123">
        <v>30</v>
      </c>
    </row>
    <row r="78" spans="1:28" ht="13.5">
      <c r="A78" s="93" t="s">
        <v>83</v>
      </c>
      <c r="B78" s="112" t="s">
        <v>66</v>
      </c>
      <c r="C78" s="112">
        <v>3.71</v>
      </c>
      <c r="D78" s="113"/>
      <c r="E78" s="113"/>
      <c r="F78" s="113"/>
      <c r="G78" s="114">
        <f t="shared" si="4"/>
        <v>3.71</v>
      </c>
      <c r="H78" s="115"/>
      <c r="I78" s="116"/>
      <c r="J78" s="116"/>
      <c r="K78" s="116"/>
      <c r="L78" s="189"/>
      <c r="M78" s="117"/>
      <c r="N78" s="194"/>
      <c r="O78" s="158"/>
      <c r="P78" s="158"/>
      <c r="Q78" s="159"/>
      <c r="R78" s="119">
        <v>10</v>
      </c>
      <c r="S78" s="119">
        <v>10</v>
      </c>
      <c r="T78" s="119"/>
      <c r="U78" s="120"/>
      <c r="V78" s="119"/>
      <c r="W78" s="191"/>
      <c r="X78" s="192"/>
      <c r="Y78" s="192"/>
      <c r="Z78" s="192">
        <v>15</v>
      </c>
      <c r="AA78" s="193">
        <v>10</v>
      </c>
      <c r="AB78" s="123"/>
    </row>
    <row r="79" spans="1:28" ht="13.5">
      <c r="A79" s="93" t="s">
        <v>85</v>
      </c>
      <c r="B79" s="112" t="s">
        <v>116</v>
      </c>
      <c r="C79" s="112">
        <v>11.54</v>
      </c>
      <c r="D79" s="113"/>
      <c r="E79" s="113">
        <f>C79</f>
        <v>11.54</v>
      </c>
      <c r="F79" s="113"/>
      <c r="G79" s="114"/>
      <c r="H79" s="115"/>
      <c r="I79" s="116">
        <v>10</v>
      </c>
      <c r="J79" s="116"/>
      <c r="K79" s="116"/>
      <c r="L79" s="189"/>
      <c r="M79" s="117"/>
      <c r="N79" s="194"/>
      <c r="O79" s="158"/>
      <c r="P79" s="158"/>
      <c r="Q79" s="159"/>
      <c r="R79" s="119"/>
      <c r="S79" s="119"/>
      <c r="T79" s="119"/>
      <c r="U79" s="120"/>
      <c r="V79" s="119"/>
      <c r="W79" s="191"/>
      <c r="X79" s="192"/>
      <c r="Y79" s="192"/>
      <c r="Z79" s="192">
        <v>10</v>
      </c>
      <c r="AA79" s="193">
        <v>60</v>
      </c>
      <c r="AB79" s="123">
        <v>30</v>
      </c>
    </row>
    <row r="80" spans="1:28" ht="13.5">
      <c r="A80" s="93" t="s">
        <v>87</v>
      </c>
      <c r="B80" s="211" t="s">
        <v>117</v>
      </c>
      <c r="C80" s="211"/>
      <c r="D80" s="212"/>
      <c r="E80" s="212"/>
      <c r="F80" s="212"/>
      <c r="G80" s="114"/>
      <c r="H80" s="115"/>
      <c r="I80" s="116"/>
      <c r="J80" s="116"/>
      <c r="K80" s="116"/>
      <c r="L80" s="189"/>
      <c r="M80" s="117"/>
      <c r="N80" s="194"/>
      <c r="O80" s="158"/>
      <c r="P80" s="158"/>
      <c r="Q80" s="159"/>
      <c r="R80" s="119"/>
      <c r="S80" s="119"/>
      <c r="T80" s="119"/>
      <c r="U80" s="120"/>
      <c r="V80" s="119"/>
      <c r="W80" s="191"/>
      <c r="X80" s="192"/>
      <c r="Y80" s="192"/>
      <c r="Z80" s="192"/>
      <c r="AA80" s="193"/>
      <c r="AB80" s="123"/>
    </row>
    <row r="81" spans="1:30" ht="15" customHeight="1">
      <c r="A81" s="93" t="s">
        <v>89</v>
      </c>
      <c r="B81" s="112" t="s">
        <v>118</v>
      </c>
      <c r="C81" s="112">
        <v>30.33</v>
      </c>
      <c r="D81" s="113"/>
      <c r="E81" s="113"/>
      <c r="F81" s="113">
        <f>C81</f>
        <v>30.33</v>
      </c>
      <c r="G81" s="114"/>
      <c r="H81" s="115"/>
      <c r="I81" s="116"/>
      <c r="J81" s="116"/>
      <c r="K81" s="116"/>
      <c r="L81" s="189"/>
      <c r="M81" s="117"/>
      <c r="N81" s="223"/>
      <c r="O81" s="159">
        <v>15</v>
      </c>
      <c r="P81" s="158"/>
      <c r="Q81" s="159"/>
      <c r="R81" s="119"/>
      <c r="S81" s="119"/>
      <c r="T81" s="119"/>
      <c r="U81" s="120"/>
      <c r="V81" s="119"/>
      <c r="W81" s="191"/>
      <c r="X81" s="192" t="s">
        <v>119</v>
      </c>
      <c r="Y81" s="192"/>
      <c r="Z81" s="192">
        <v>10</v>
      </c>
      <c r="AA81" s="193">
        <v>15</v>
      </c>
      <c r="AB81" s="123">
        <v>60</v>
      </c>
      <c r="AC81" s="306" t="s">
        <v>120</v>
      </c>
      <c r="AD81" s="306"/>
    </row>
    <row r="82" spans="1:30" ht="13.5">
      <c r="A82" s="93" t="s">
        <v>91</v>
      </c>
      <c r="B82" s="112" t="s">
        <v>74</v>
      </c>
      <c r="C82" s="112">
        <v>20.06</v>
      </c>
      <c r="D82" s="113"/>
      <c r="E82" s="113"/>
      <c r="F82" s="113">
        <f>C82</f>
        <v>20.06</v>
      </c>
      <c r="G82" s="114"/>
      <c r="H82" s="115"/>
      <c r="I82" s="116"/>
      <c r="J82" s="116"/>
      <c r="K82" s="116"/>
      <c r="L82" s="189"/>
      <c r="M82" s="117"/>
      <c r="N82" s="194"/>
      <c r="O82" s="118">
        <v>15</v>
      </c>
      <c r="P82" s="158"/>
      <c r="Q82" s="159"/>
      <c r="R82" s="119"/>
      <c r="S82" s="119"/>
      <c r="T82" s="119"/>
      <c r="U82" s="120"/>
      <c r="V82" s="119"/>
      <c r="W82" s="191"/>
      <c r="X82" s="192" t="s">
        <v>119</v>
      </c>
      <c r="Y82" s="192"/>
      <c r="Z82" s="192">
        <v>10</v>
      </c>
      <c r="AA82" s="193">
        <v>15</v>
      </c>
      <c r="AB82" s="123">
        <v>30</v>
      </c>
      <c r="AC82" s="306"/>
      <c r="AD82" s="306"/>
    </row>
    <row r="83" spans="1:30" ht="13.5">
      <c r="A83" s="93" t="s">
        <v>93</v>
      </c>
      <c r="B83" s="112" t="s">
        <v>121</v>
      </c>
      <c r="C83" s="112">
        <v>8.46</v>
      </c>
      <c r="D83" s="113"/>
      <c r="E83" s="113"/>
      <c r="F83" s="113">
        <f>C83</f>
        <v>8.46</v>
      </c>
      <c r="G83" s="114"/>
      <c r="H83" s="115"/>
      <c r="I83" s="116"/>
      <c r="J83" s="116"/>
      <c r="K83" s="116"/>
      <c r="L83" s="189"/>
      <c r="M83" s="117"/>
      <c r="N83" s="194"/>
      <c r="O83" s="118">
        <v>15</v>
      </c>
      <c r="P83" s="158"/>
      <c r="Q83" s="159"/>
      <c r="R83" s="119"/>
      <c r="S83" s="119"/>
      <c r="T83" s="119"/>
      <c r="U83" s="120"/>
      <c r="V83" s="119"/>
      <c r="W83" s="191"/>
      <c r="X83" s="192" t="s">
        <v>119</v>
      </c>
      <c r="Y83" s="192"/>
      <c r="Z83" s="208">
        <v>10</v>
      </c>
      <c r="AA83" s="209">
        <v>10</v>
      </c>
      <c r="AB83" s="210">
        <v>30</v>
      </c>
      <c r="AC83" s="306"/>
      <c r="AD83" s="306"/>
    </row>
    <row r="84" spans="1:30" ht="27">
      <c r="A84" s="93" t="s">
        <v>95</v>
      </c>
      <c r="B84" s="112" t="s">
        <v>122</v>
      </c>
      <c r="C84" s="112">
        <v>9.31</v>
      </c>
      <c r="D84" s="113"/>
      <c r="E84" s="113"/>
      <c r="F84" s="113">
        <f>C84</f>
        <v>9.31</v>
      </c>
      <c r="G84" s="114"/>
      <c r="H84" s="115"/>
      <c r="I84" s="116"/>
      <c r="J84" s="116"/>
      <c r="K84" s="116"/>
      <c r="L84" s="189"/>
      <c r="M84" s="117"/>
      <c r="N84" s="194"/>
      <c r="O84" s="118">
        <v>15</v>
      </c>
      <c r="P84" s="158"/>
      <c r="Q84" s="159"/>
      <c r="R84" s="119"/>
      <c r="S84" s="119"/>
      <c r="T84" s="119"/>
      <c r="U84" s="120"/>
      <c r="V84" s="119"/>
      <c r="W84" s="191"/>
      <c r="X84" s="192" t="s">
        <v>119</v>
      </c>
      <c r="Y84" s="192"/>
      <c r="Z84" s="208">
        <v>10</v>
      </c>
      <c r="AA84" s="209">
        <v>10</v>
      </c>
      <c r="AB84" s="210">
        <v>60</v>
      </c>
      <c r="AC84" s="306"/>
      <c r="AD84" s="306"/>
    </row>
    <row r="85" spans="1:30" ht="13.5">
      <c r="A85" s="93" t="s">
        <v>97</v>
      </c>
      <c r="B85" s="112" t="s">
        <v>123</v>
      </c>
      <c r="C85" s="112">
        <v>2.41</v>
      </c>
      <c r="D85" s="113"/>
      <c r="E85" s="113"/>
      <c r="F85" s="113"/>
      <c r="G85" s="114">
        <f>C85</f>
        <v>2.41</v>
      </c>
      <c r="H85" s="115"/>
      <c r="I85" s="116"/>
      <c r="J85" s="116"/>
      <c r="K85" s="116"/>
      <c r="L85" s="189"/>
      <c r="M85" s="117"/>
      <c r="N85" s="194"/>
      <c r="O85" s="118"/>
      <c r="P85" s="158"/>
      <c r="Q85" s="159"/>
      <c r="R85" s="119"/>
      <c r="S85" s="119"/>
      <c r="T85" s="119"/>
      <c r="U85" s="120">
        <v>10</v>
      </c>
      <c r="V85" s="119"/>
      <c r="W85" s="191"/>
      <c r="X85" s="192" t="s">
        <v>119</v>
      </c>
      <c r="Y85" s="192"/>
      <c r="Z85" s="192">
        <v>10</v>
      </c>
      <c r="AA85" s="193">
        <v>10</v>
      </c>
      <c r="AB85" s="123"/>
      <c r="AC85" s="306"/>
      <c r="AD85" s="306"/>
    </row>
    <row r="86" spans="1:30" ht="13.5">
      <c r="A86" s="93" t="s">
        <v>99</v>
      </c>
      <c r="B86" s="112" t="s">
        <v>124</v>
      </c>
      <c r="C86" s="112">
        <v>12.94</v>
      </c>
      <c r="D86" s="113"/>
      <c r="E86" s="113"/>
      <c r="F86" s="113">
        <f>C86</f>
        <v>12.94</v>
      </c>
      <c r="G86" s="114"/>
      <c r="H86" s="115"/>
      <c r="I86" s="116"/>
      <c r="J86" s="116"/>
      <c r="K86" s="116"/>
      <c r="L86" s="189"/>
      <c r="M86" s="117"/>
      <c r="N86" s="194"/>
      <c r="O86" s="118">
        <v>5</v>
      </c>
      <c r="P86" s="158"/>
      <c r="Q86" s="159"/>
      <c r="R86" s="119"/>
      <c r="S86" s="119"/>
      <c r="T86" s="119"/>
      <c r="U86" s="120"/>
      <c r="V86" s="119"/>
      <c r="W86" s="191"/>
      <c r="X86" s="192" t="s">
        <v>119</v>
      </c>
      <c r="Y86" s="192"/>
      <c r="Z86" s="192">
        <v>5</v>
      </c>
      <c r="AA86" s="193">
        <v>5</v>
      </c>
      <c r="AB86" s="123"/>
      <c r="AC86" s="306"/>
      <c r="AD86" s="306"/>
    </row>
    <row r="87" spans="1:28" ht="13.5">
      <c r="A87" s="93" t="s">
        <v>125</v>
      </c>
      <c r="B87" s="291" t="s">
        <v>126</v>
      </c>
      <c r="C87" s="211"/>
      <c r="D87" s="212"/>
      <c r="E87" s="212"/>
      <c r="F87" s="212"/>
      <c r="G87" s="114"/>
      <c r="H87" s="115"/>
      <c r="I87" s="116"/>
      <c r="J87" s="116"/>
      <c r="K87" s="116"/>
      <c r="L87" s="189"/>
      <c r="M87" s="117"/>
      <c r="N87" s="194"/>
      <c r="O87" s="158"/>
      <c r="P87" s="158"/>
      <c r="Q87" s="159"/>
      <c r="R87" s="119"/>
      <c r="S87" s="119"/>
      <c r="T87" s="119"/>
      <c r="U87" s="120"/>
      <c r="V87" s="119"/>
      <c r="W87" s="191"/>
      <c r="X87" s="192"/>
      <c r="Y87" s="192"/>
      <c r="Z87" s="192"/>
      <c r="AA87" s="193"/>
      <c r="AB87" s="123">
        <v>120</v>
      </c>
    </row>
    <row r="88" spans="1:28" ht="13.5">
      <c r="A88" s="93" t="s">
        <v>127</v>
      </c>
      <c r="B88" s="292" t="s">
        <v>128</v>
      </c>
      <c r="C88" s="112">
        <v>15.9</v>
      </c>
      <c r="D88" s="113"/>
      <c r="E88" s="113">
        <f>C88</f>
        <v>15.9</v>
      </c>
      <c r="F88" s="113"/>
      <c r="G88" s="114"/>
      <c r="H88" s="115"/>
      <c r="I88" s="116">
        <v>10</v>
      </c>
      <c r="J88" s="116"/>
      <c r="K88" s="116"/>
      <c r="L88" s="189">
        <v>5</v>
      </c>
      <c r="M88" s="117"/>
      <c r="N88" s="194"/>
      <c r="O88" s="158"/>
      <c r="P88" s="158"/>
      <c r="Q88" s="159"/>
      <c r="R88" s="119"/>
      <c r="S88" s="119"/>
      <c r="T88" s="119"/>
      <c r="U88" s="120"/>
      <c r="V88" s="119"/>
      <c r="W88" s="191"/>
      <c r="X88" s="192"/>
      <c r="Y88" s="192"/>
      <c r="Z88" s="192">
        <v>10</v>
      </c>
      <c r="AA88" s="193">
        <v>15</v>
      </c>
      <c r="AB88" s="123">
        <v>30</v>
      </c>
    </row>
    <row r="89" spans="1:28" ht="13.5">
      <c r="A89" s="93" t="s">
        <v>129</v>
      </c>
      <c r="B89" s="291" t="s">
        <v>130</v>
      </c>
      <c r="C89" s="224">
        <v>73.98</v>
      </c>
      <c r="D89" s="225"/>
      <c r="E89" s="225">
        <f>C89</f>
        <v>73.98</v>
      </c>
      <c r="F89" s="225"/>
      <c r="G89" s="114"/>
      <c r="H89" s="115"/>
      <c r="I89" s="116">
        <v>20</v>
      </c>
      <c r="J89" s="116"/>
      <c r="K89" s="116"/>
      <c r="L89" s="189"/>
      <c r="M89" s="117"/>
      <c r="N89" s="194"/>
      <c r="O89" s="158"/>
      <c r="P89" s="158"/>
      <c r="Q89" s="159"/>
      <c r="R89" s="119"/>
      <c r="S89" s="119"/>
      <c r="T89" s="119"/>
      <c r="U89" s="120"/>
      <c r="V89" s="119"/>
      <c r="W89" s="191"/>
      <c r="X89" s="192"/>
      <c r="Y89" s="192"/>
      <c r="Z89" s="192">
        <v>10</v>
      </c>
      <c r="AA89" s="193">
        <v>15</v>
      </c>
      <c r="AB89" s="123">
        <v>60</v>
      </c>
    </row>
    <row r="90" spans="1:28" ht="13.5">
      <c r="A90" s="93" t="s">
        <v>131</v>
      </c>
      <c r="B90" s="142" t="s">
        <v>98</v>
      </c>
      <c r="C90" s="160">
        <v>75</v>
      </c>
      <c r="D90" s="226"/>
      <c r="E90" s="225">
        <f>C90</f>
        <v>75</v>
      </c>
      <c r="F90" s="226"/>
      <c r="H90" s="163"/>
      <c r="I90" s="146">
        <v>30</v>
      </c>
      <c r="J90" s="164"/>
      <c r="K90" s="164"/>
      <c r="L90" s="165"/>
      <c r="M90" s="166"/>
      <c r="N90" s="167"/>
      <c r="O90" s="168"/>
      <c r="P90" s="168"/>
      <c r="Q90" s="169"/>
      <c r="R90" s="170"/>
      <c r="S90" s="170"/>
      <c r="T90" s="170"/>
      <c r="U90" s="171"/>
      <c r="V90" s="170"/>
      <c r="W90" s="172"/>
      <c r="X90" s="173"/>
      <c r="Y90" s="173"/>
      <c r="Z90" s="173"/>
      <c r="AA90" s="174"/>
      <c r="AB90" s="175"/>
    </row>
    <row r="91" spans="1:29" ht="12.75">
      <c r="A91"/>
      <c r="B91" s="176" t="s">
        <v>132</v>
      </c>
      <c r="C91" s="176">
        <f>SUM(C55:C90)</f>
        <v>869.1300000000002</v>
      </c>
      <c r="D91" s="176">
        <f>SUM(D55:D90)</f>
        <v>0</v>
      </c>
      <c r="E91" s="176">
        <f>SUM(E55:E90)</f>
        <v>712.99</v>
      </c>
      <c r="F91" s="176">
        <f>SUM(F55:F90)</f>
        <v>98.78</v>
      </c>
      <c r="G91" s="176">
        <f>SUM(G55:G90)</f>
        <v>57.36</v>
      </c>
      <c r="H91" s="145">
        <f aca="true" t="shared" si="5" ref="H91:W91">SUM(H55:H90)</f>
        <v>0</v>
      </c>
      <c r="I91" s="146">
        <f t="shared" si="5"/>
        <v>265</v>
      </c>
      <c r="J91" s="146">
        <f t="shared" si="5"/>
        <v>105</v>
      </c>
      <c r="K91" s="146">
        <f t="shared" si="5"/>
        <v>0</v>
      </c>
      <c r="L91" s="147">
        <f t="shared" si="5"/>
        <v>20</v>
      </c>
      <c r="M91" s="147">
        <f t="shared" si="5"/>
        <v>0</v>
      </c>
      <c r="N91" s="227">
        <f t="shared" si="5"/>
        <v>15</v>
      </c>
      <c r="O91" s="228">
        <f t="shared" si="5"/>
        <v>80</v>
      </c>
      <c r="P91" s="228">
        <f t="shared" si="5"/>
        <v>0</v>
      </c>
      <c r="Q91" s="228">
        <f t="shared" si="5"/>
        <v>0</v>
      </c>
      <c r="R91" s="26">
        <f t="shared" si="5"/>
        <v>10</v>
      </c>
      <c r="S91" s="26">
        <f t="shared" si="5"/>
        <v>10</v>
      </c>
      <c r="T91" s="26">
        <f t="shared" si="5"/>
        <v>0</v>
      </c>
      <c r="U91" s="26">
        <f t="shared" si="5"/>
        <v>85</v>
      </c>
      <c r="V91" s="26">
        <f t="shared" si="5"/>
        <v>0</v>
      </c>
      <c r="W91" s="152">
        <f t="shared" si="5"/>
        <v>25</v>
      </c>
      <c r="X91" s="153"/>
      <c r="Y91" s="153"/>
      <c r="Z91" s="153"/>
      <c r="AA91" s="154"/>
      <c r="AB91" s="29"/>
      <c r="AC91" s="229">
        <f>SUM(H91:W91)</f>
        <v>615</v>
      </c>
    </row>
    <row r="92" spans="8:20" ht="12.75">
      <c r="H92" s="71"/>
      <c r="I92" s="72"/>
      <c r="J92" s="72"/>
      <c r="K92" s="72"/>
      <c r="L92" s="72"/>
      <c r="N92" s="73"/>
      <c r="O92" s="73"/>
      <c r="P92" s="73"/>
      <c r="Q92" s="74"/>
      <c r="R92" s="75"/>
      <c r="S92" s="10"/>
      <c r="T92" s="10"/>
    </row>
    <row r="93" spans="1:249" s="44" customFormat="1" ht="12.75">
      <c r="A93" s="230" t="s">
        <v>133</v>
      </c>
      <c r="B93" s="231"/>
      <c r="C93" s="231"/>
      <c r="D93" s="231"/>
      <c r="E93" s="231"/>
      <c r="F93" s="231"/>
      <c r="H93" s="58"/>
      <c r="I93" s="59"/>
      <c r="J93" s="59"/>
      <c r="K93" s="59"/>
      <c r="L93" s="59"/>
      <c r="M93" s="45"/>
      <c r="N93" s="60"/>
      <c r="O93" s="60"/>
      <c r="P93" s="60"/>
      <c r="Q93" s="61"/>
      <c r="R93" s="62"/>
      <c r="S93" s="63"/>
      <c r="T93" s="63"/>
      <c r="U93" s="64"/>
      <c r="V93" s="63"/>
      <c r="W93" s="63"/>
      <c r="X93" s="65"/>
      <c r="Y93" s="65"/>
      <c r="Z93" s="65"/>
      <c r="AA93" s="66"/>
      <c r="AB93" s="67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</row>
    <row r="94" spans="1:249" s="44" customFormat="1" ht="12.75">
      <c r="A94" s="232"/>
      <c r="H94" s="58"/>
      <c r="I94" s="59"/>
      <c r="J94" s="59"/>
      <c r="K94" s="59"/>
      <c r="L94" s="59"/>
      <c r="M94" s="45"/>
      <c r="N94" s="60"/>
      <c r="O94" s="60"/>
      <c r="P94" s="60"/>
      <c r="Q94" s="61"/>
      <c r="R94" s="62"/>
      <c r="S94" s="63"/>
      <c r="T94" s="63"/>
      <c r="U94" s="64"/>
      <c r="V94" s="63"/>
      <c r="W94" s="63"/>
      <c r="X94" s="65"/>
      <c r="Y94" s="65"/>
      <c r="Z94" s="65"/>
      <c r="AA94" s="66"/>
      <c r="AB94" s="67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</row>
    <row r="95" spans="1:28" s="235" customFormat="1" ht="27">
      <c r="A95" s="76" t="s">
        <v>39</v>
      </c>
      <c r="B95" s="233" t="s">
        <v>40</v>
      </c>
      <c r="C95" s="233" t="s">
        <v>41</v>
      </c>
      <c r="D95" s="234"/>
      <c r="E95" s="234"/>
      <c r="F95" s="234"/>
      <c r="H95" s="58"/>
      <c r="I95" s="59"/>
      <c r="J95" s="59"/>
      <c r="K95" s="59"/>
      <c r="L95" s="59"/>
      <c r="N95" s="60"/>
      <c r="O95" s="60"/>
      <c r="P95" s="60"/>
      <c r="Q95" s="61"/>
      <c r="R95" s="62"/>
      <c r="S95" s="236"/>
      <c r="T95" s="236"/>
      <c r="U95" s="236"/>
      <c r="V95" s="63"/>
      <c r="W95" s="236"/>
      <c r="X95" s="237"/>
      <c r="Y95" s="237"/>
      <c r="Z95" s="237"/>
      <c r="AA95" s="238"/>
      <c r="AB95" s="239"/>
    </row>
    <row r="96" spans="1:249" s="34" customFormat="1" ht="13.5">
      <c r="A96" s="30" t="s">
        <v>29</v>
      </c>
      <c r="B96" s="112" t="s">
        <v>134</v>
      </c>
      <c r="C96" s="124">
        <v>184.53</v>
      </c>
      <c r="D96" s="125"/>
      <c r="E96" s="125">
        <f>C96</f>
        <v>184.53</v>
      </c>
      <c r="F96" s="125"/>
      <c r="G96" s="114"/>
      <c r="H96" s="115"/>
      <c r="I96" s="116">
        <v>25</v>
      </c>
      <c r="J96" s="116"/>
      <c r="K96" s="116"/>
      <c r="L96" s="189"/>
      <c r="M96" s="117"/>
      <c r="N96" s="194"/>
      <c r="O96" s="158"/>
      <c r="P96" s="158"/>
      <c r="Q96" s="159"/>
      <c r="R96" s="119"/>
      <c r="S96" s="119"/>
      <c r="T96" s="119"/>
      <c r="U96" s="120"/>
      <c r="V96" s="119"/>
      <c r="W96" s="191"/>
      <c r="X96" s="192"/>
      <c r="Y96" s="192"/>
      <c r="Z96" s="192">
        <v>30</v>
      </c>
      <c r="AA96" s="193">
        <v>10</v>
      </c>
      <c r="AB96" s="123">
        <v>80</v>
      </c>
      <c r="AC96" s="114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</row>
    <row r="97" spans="1:249" s="34" customFormat="1" ht="13.5">
      <c r="A97" s="30" t="s">
        <v>31</v>
      </c>
      <c r="B97" s="112" t="s">
        <v>135</v>
      </c>
      <c r="C97" s="124">
        <v>30.82</v>
      </c>
      <c r="D97" s="125"/>
      <c r="E97" s="125">
        <f>C97</f>
        <v>30.82</v>
      </c>
      <c r="F97" s="125"/>
      <c r="G97" s="114"/>
      <c r="H97" s="115"/>
      <c r="I97" s="116">
        <v>10</v>
      </c>
      <c r="J97" s="116">
        <v>10</v>
      </c>
      <c r="K97" s="116"/>
      <c r="L97" s="189">
        <v>5</v>
      </c>
      <c r="M97" s="117"/>
      <c r="N97" s="194"/>
      <c r="O97" s="158"/>
      <c r="P97" s="158"/>
      <c r="Q97" s="159"/>
      <c r="R97" s="119"/>
      <c r="S97" s="119"/>
      <c r="T97" s="119"/>
      <c r="U97" s="120"/>
      <c r="V97" s="119"/>
      <c r="W97" s="191"/>
      <c r="X97" s="192"/>
      <c r="Y97" s="192"/>
      <c r="Z97" s="192">
        <v>15</v>
      </c>
      <c r="AA97" s="193">
        <v>15</v>
      </c>
      <c r="AB97" s="123">
        <v>30</v>
      </c>
      <c r="AC97" s="114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</row>
    <row r="98" spans="1:249" s="240" customFormat="1" ht="13.5">
      <c r="A98" s="30" t="s">
        <v>33</v>
      </c>
      <c r="B98" s="112" t="s">
        <v>136</v>
      </c>
      <c r="C98" s="124">
        <v>15.78</v>
      </c>
      <c r="D98" s="125"/>
      <c r="E98" s="125">
        <f>C98</f>
        <v>15.78</v>
      </c>
      <c r="F98" s="125"/>
      <c r="G98" s="114"/>
      <c r="H98" s="115"/>
      <c r="I98" s="116">
        <v>10</v>
      </c>
      <c r="J98" s="116">
        <v>10</v>
      </c>
      <c r="K98" s="116"/>
      <c r="L98" s="189">
        <v>5</v>
      </c>
      <c r="M98" s="117"/>
      <c r="N98" s="194"/>
      <c r="O98" s="158"/>
      <c r="P98" s="158"/>
      <c r="Q98" s="159"/>
      <c r="R98" s="119"/>
      <c r="S98" s="119"/>
      <c r="T98" s="119"/>
      <c r="U98" s="120"/>
      <c r="V98" s="119"/>
      <c r="W98" s="191"/>
      <c r="X98" s="192"/>
      <c r="Y98" s="192"/>
      <c r="Z98" s="192">
        <v>15</v>
      </c>
      <c r="AA98" s="193">
        <v>15</v>
      </c>
      <c r="AB98" s="123">
        <v>30</v>
      </c>
      <c r="AC98" s="114"/>
      <c r="GK98" s="241"/>
      <c r="GL98" s="241"/>
      <c r="GM98" s="241"/>
      <c r="GN98" s="241"/>
      <c r="GO98" s="241"/>
      <c r="GP98" s="241"/>
      <c r="GQ98" s="241"/>
      <c r="GR98" s="241"/>
      <c r="GS98" s="241"/>
      <c r="GT98" s="241"/>
      <c r="GU98" s="241"/>
      <c r="GV98" s="241"/>
      <c r="GW98" s="241"/>
      <c r="GX98" s="241"/>
      <c r="GY98" s="241"/>
      <c r="GZ98" s="241"/>
      <c r="HA98" s="241"/>
      <c r="HB98" s="241"/>
      <c r="HC98" s="241"/>
      <c r="HD98" s="241"/>
      <c r="HE98" s="241"/>
      <c r="HF98" s="241"/>
      <c r="HG98" s="241"/>
      <c r="HH98" s="241"/>
      <c r="HI98" s="241"/>
      <c r="HJ98" s="241"/>
      <c r="HK98" s="241"/>
      <c r="HL98" s="241"/>
      <c r="HM98" s="241"/>
      <c r="HN98" s="241"/>
      <c r="HO98" s="241"/>
      <c r="HP98" s="241"/>
      <c r="HQ98" s="241"/>
      <c r="HR98" s="241"/>
      <c r="HS98" s="241"/>
      <c r="HT98" s="241"/>
      <c r="HU98" s="241"/>
      <c r="HV98" s="241"/>
      <c r="HW98" s="241"/>
      <c r="HX98" s="241"/>
      <c r="HY98" s="241"/>
      <c r="HZ98" s="241"/>
      <c r="IA98" s="241"/>
      <c r="IB98" s="241"/>
      <c r="IC98" s="241"/>
      <c r="ID98" s="241"/>
      <c r="IE98" s="241"/>
      <c r="IF98" s="241"/>
      <c r="IG98" s="241"/>
      <c r="IH98" s="241"/>
      <c r="II98" s="241"/>
      <c r="IJ98" s="241"/>
      <c r="IK98" s="241"/>
      <c r="IL98" s="241"/>
      <c r="IM98" s="241"/>
      <c r="IN98" s="241"/>
      <c r="IO98" s="241"/>
    </row>
    <row r="99" spans="1:249" s="44" customFormat="1" ht="13.5">
      <c r="A99" s="30" t="s">
        <v>35</v>
      </c>
      <c r="B99" s="211" t="s">
        <v>90</v>
      </c>
      <c r="C99" s="211">
        <v>16.35</v>
      </c>
      <c r="D99" s="212"/>
      <c r="E99" s="125">
        <f>C99</f>
        <v>16.35</v>
      </c>
      <c r="F99" s="212"/>
      <c r="G99" s="213"/>
      <c r="H99" s="214"/>
      <c r="I99" s="116">
        <v>10</v>
      </c>
      <c r="J99" s="116">
        <v>10</v>
      </c>
      <c r="K99" s="200"/>
      <c r="L99" s="201">
        <v>5</v>
      </c>
      <c r="M99" s="215"/>
      <c r="N99" s="216"/>
      <c r="O99" s="217"/>
      <c r="P99" s="217"/>
      <c r="Q99" s="218"/>
      <c r="R99" s="206"/>
      <c r="S99" s="206"/>
      <c r="T99" s="206"/>
      <c r="U99" s="205"/>
      <c r="V99" s="206"/>
      <c r="W99" s="207"/>
      <c r="X99" s="208"/>
      <c r="Y99" s="208"/>
      <c r="Z99" s="208">
        <v>15</v>
      </c>
      <c r="AA99" s="209">
        <v>15</v>
      </c>
      <c r="AB99" s="210">
        <v>30</v>
      </c>
      <c r="AC99" s="213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</row>
    <row r="100" spans="1:249" s="44" customFormat="1" ht="13.5">
      <c r="A100" s="30" t="s">
        <v>46</v>
      </c>
      <c r="B100" s="112" t="s">
        <v>92</v>
      </c>
      <c r="C100" s="124">
        <v>14.36</v>
      </c>
      <c r="D100" s="125"/>
      <c r="E100" s="125"/>
      <c r="F100" s="125">
        <f>C100</f>
        <v>14.36</v>
      </c>
      <c r="G100" s="114"/>
      <c r="H100" s="115"/>
      <c r="I100" s="116"/>
      <c r="J100" s="116"/>
      <c r="K100" s="116"/>
      <c r="L100" s="189"/>
      <c r="M100" s="117"/>
      <c r="N100" s="194">
        <v>15</v>
      </c>
      <c r="O100" s="158">
        <v>15</v>
      </c>
      <c r="P100" s="158"/>
      <c r="Q100" s="159"/>
      <c r="R100" s="119"/>
      <c r="S100" s="119"/>
      <c r="T100" s="119"/>
      <c r="U100" s="120"/>
      <c r="V100" s="119"/>
      <c r="W100" s="191"/>
      <c r="X100" s="192"/>
      <c r="Y100" s="192"/>
      <c r="Z100" s="192">
        <v>15</v>
      </c>
      <c r="AA100" s="193">
        <v>15</v>
      </c>
      <c r="AB100" s="123">
        <v>30</v>
      </c>
      <c r="AC100" s="114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</row>
    <row r="101" spans="1:29" ht="13.5">
      <c r="A101" s="30" t="s">
        <v>48</v>
      </c>
      <c r="B101" s="112" t="s">
        <v>94</v>
      </c>
      <c r="C101" s="124">
        <v>11.13</v>
      </c>
      <c r="D101" s="125"/>
      <c r="E101" s="125">
        <f>C101</f>
        <v>11.13</v>
      </c>
      <c r="F101" s="125"/>
      <c r="G101" s="114"/>
      <c r="H101" s="115"/>
      <c r="I101" s="116">
        <v>10</v>
      </c>
      <c r="J101" s="116"/>
      <c r="K101" s="116"/>
      <c r="L101" s="189"/>
      <c r="M101" s="117"/>
      <c r="N101" s="194"/>
      <c r="O101" s="158"/>
      <c r="P101" s="158"/>
      <c r="Q101" s="159"/>
      <c r="R101" s="119"/>
      <c r="S101" s="119"/>
      <c r="T101" s="119"/>
      <c r="U101" s="120"/>
      <c r="V101" s="119"/>
      <c r="W101" s="191"/>
      <c r="X101" s="192"/>
      <c r="Y101" s="192"/>
      <c r="Z101" s="121">
        <v>15</v>
      </c>
      <c r="AA101" s="122">
        <v>15</v>
      </c>
      <c r="AB101" s="123">
        <v>30</v>
      </c>
      <c r="AC101" s="114"/>
    </row>
    <row r="102" spans="1:29" ht="13.5">
      <c r="A102" s="30" t="s">
        <v>50</v>
      </c>
      <c r="B102" s="112" t="s">
        <v>86</v>
      </c>
      <c r="C102" s="124">
        <v>12.53</v>
      </c>
      <c r="D102" s="125"/>
      <c r="E102" s="125"/>
      <c r="F102" s="125"/>
      <c r="G102" s="114">
        <f>C102</f>
        <v>12.53</v>
      </c>
      <c r="H102" s="115"/>
      <c r="I102" s="116"/>
      <c r="J102" s="116"/>
      <c r="K102" s="116"/>
      <c r="L102" s="189"/>
      <c r="M102" s="117"/>
      <c r="N102" s="194"/>
      <c r="O102" s="158"/>
      <c r="P102" s="158"/>
      <c r="Q102" s="159"/>
      <c r="R102" s="119">
        <v>10</v>
      </c>
      <c r="S102" s="119"/>
      <c r="T102" s="119"/>
      <c r="U102" s="120">
        <v>20</v>
      </c>
      <c r="V102" s="119"/>
      <c r="W102" s="191"/>
      <c r="X102" s="192"/>
      <c r="Y102" s="192"/>
      <c r="Z102" s="192">
        <v>20</v>
      </c>
      <c r="AA102" s="193">
        <v>15</v>
      </c>
      <c r="AB102" s="123">
        <v>30</v>
      </c>
      <c r="AC102" s="114"/>
    </row>
    <row r="103" spans="1:29" ht="13.5">
      <c r="A103" s="30" t="s">
        <v>52</v>
      </c>
      <c r="B103" s="211" t="s">
        <v>88</v>
      </c>
      <c r="C103" s="211">
        <v>13.06</v>
      </c>
      <c r="D103" s="212"/>
      <c r="E103" s="212"/>
      <c r="F103" s="212"/>
      <c r="G103" s="114">
        <f>C103</f>
        <v>13.06</v>
      </c>
      <c r="H103" s="115"/>
      <c r="I103" s="116"/>
      <c r="J103" s="116"/>
      <c r="K103" s="116"/>
      <c r="L103" s="189"/>
      <c r="M103" s="117"/>
      <c r="N103" s="194"/>
      <c r="O103" s="158"/>
      <c r="P103" s="158"/>
      <c r="Q103" s="159"/>
      <c r="R103" s="119">
        <v>10</v>
      </c>
      <c r="S103" s="119"/>
      <c r="T103" s="119"/>
      <c r="U103" s="120">
        <v>20</v>
      </c>
      <c r="V103" s="119"/>
      <c r="W103" s="191"/>
      <c r="X103" s="192"/>
      <c r="Y103" s="192"/>
      <c r="Z103" s="192">
        <v>20</v>
      </c>
      <c r="AA103" s="193">
        <v>15</v>
      </c>
      <c r="AB103" s="123">
        <v>30</v>
      </c>
      <c r="AC103" s="114"/>
    </row>
    <row r="104" spans="1:29" ht="13.5">
      <c r="A104" s="30" t="s">
        <v>54</v>
      </c>
      <c r="B104" s="112" t="s">
        <v>64</v>
      </c>
      <c r="C104" s="124">
        <v>5.96</v>
      </c>
      <c r="D104" s="125"/>
      <c r="E104" s="125"/>
      <c r="F104" s="125"/>
      <c r="G104" s="114">
        <f>C104</f>
        <v>5.96</v>
      </c>
      <c r="H104" s="115"/>
      <c r="I104" s="116"/>
      <c r="J104" s="116"/>
      <c r="K104" s="116"/>
      <c r="L104" s="189"/>
      <c r="M104" s="117"/>
      <c r="N104" s="194"/>
      <c r="O104" s="158"/>
      <c r="P104" s="158"/>
      <c r="Q104" s="159"/>
      <c r="R104" s="119">
        <v>10</v>
      </c>
      <c r="S104" s="119"/>
      <c r="T104" s="119"/>
      <c r="U104" s="120">
        <v>10</v>
      </c>
      <c r="V104" s="119"/>
      <c r="W104" s="191"/>
      <c r="X104" s="192"/>
      <c r="Y104" s="192"/>
      <c r="Z104" s="192">
        <v>20</v>
      </c>
      <c r="AA104" s="193">
        <v>15</v>
      </c>
      <c r="AB104" s="123">
        <v>30</v>
      </c>
      <c r="AC104" s="114"/>
    </row>
    <row r="105" spans="1:29" ht="13.5">
      <c r="A105" s="30" t="s">
        <v>56</v>
      </c>
      <c r="B105" s="124" t="s">
        <v>137</v>
      </c>
      <c r="C105" s="124">
        <v>12.4</v>
      </c>
      <c r="D105" s="125"/>
      <c r="E105" s="125">
        <f>C105</f>
        <v>12.4</v>
      </c>
      <c r="F105" s="125"/>
      <c r="G105" s="126"/>
      <c r="H105" s="127"/>
      <c r="I105" s="128">
        <v>10</v>
      </c>
      <c r="J105" s="128"/>
      <c r="K105" s="128"/>
      <c r="L105" s="242"/>
      <c r="M105" s="129"/>
      <c r="N105" s="243"/>
      <c r="O105" s="244"/>
      <c r="P105" s="244"/>
      <c r="Q105" s="245"/>
      <c r="R105" s="131"/>
      <c r="S105" s="131"/>
      <c r="T105" s="131"/>
      <c r="U105" s="132"/>
      <c r="V105" s="131"/>
      <c r="W105" s="246"/>
      <c r="X105" s="247"/>
      <c r="Y105" s="247"/>
      <c r="Z105" s="192">
        <v>10</v>
      </c>
      <c r="AA105" s="193">
        <v>60</v>
      </c>
      <c r="AB105" s="123">
        <v>30</v>
      </c>
      <c r="AC105" s="126"/>
    </row>
    <row r="106" spans="1:29" ht="27">
      <c r="A106" s="30" t="s">
        <v>58</v>
      </c>
      <c r="B106" s="112" t="s">
        <v>138</v>
      </c>
      <c r="C106" s="124">
        <v>7.49</v>
      </c>
      <c r="D106" s="125"/>
      <c r="E106" s="125">
        <f>C106</f>
        <v>7.49</v>
      </c>
      <c r="F106" s="125"/>
      <c r="G106" s="114"/>
      <c r="H106" s="115"/>
      <c r="I106" s="116">
        <v>10</v>
      </c>
      <c r="J106" s="116"/>
      <c r="K106" s="116"/>
      <c r="L106" s="189"/>
      <c r="M106" s="117"/>
      <c r="N106" s="194"/>
      <c r="O106" s="158"/>
      <c r="P106" s="158"/>
      <c r="Q106" s="159"/>
      <c r="R106" s="119"/>
      <c r="S106" s="119"/>
      <c r="T106" s="119"/>
      <c r="U106" s="120"/>
      <c r="V106" s="119"/>
      <c r="W106" s="191"/>
      <c r="X106" s="192"/>
      <c r="Y106" s="192"/>
      <c r="Z106" s="192"/>
      <c r="AA106" s="193">
        <v>15</v>
      </c>
      <c r="AB106" s="123">
        <v>30</v>
      </c>
      <c r="AC106" s="114"/>
    </row>
    <row r="107" spans="1:29" ht="13.5">
      <c r="A107" s="30" t="s">
        <v>106</v>
      </c>
      <c r="B107" s="112" t="s">
        <v>66</v>
      </c>
      <c r="C107" s="124">
        <v>1.96</v>
      </c>
      <c r="D107" s="125"/>
      <c r="E107" s="125"/>
      <c r="F107" s="125"/>
      <c r="G107" s="114">
        <f>C107</f>
        <v>1.96</v>
      </c>
      <c r="H107" s="115"/>
      <c r="I107" s="116"/>
      <c r="J107" s="116"/>
      <c r="K107" s="116"/>
      <c r="L107" s="189"/>
      <c r="M107" s="117"/>
      <c r="N107" s="194"/>
      <c r="O107" s="158"/>
      <c r="P107" s="158"/>
      <c r="Q107" s="159"/>
      <c r="R107" s="119">
        <v>10</v>
      </c>
      <c r="S107" s="119"/>
      <c r="T107" s="119"/>
      <c r="U107" s="120">
        <v>10</v>
      </c>
      <c r="V107" s="119"/>
      <c r="W107" s="191"/>
      <c r="X107" s="192"/>
      <c r="Y107" s="192"/>
      <c r="Z107" s="192">
        <v>15</v>
      </c>
      <c r="AA107" s="193">
        <v>10</v>
      </c>
      <c r="AB107" s="123"/>
      <c r="AC107" s="114"/>
    </row>
    <row r="108" spans="1:29" ht="13.5">
      <c r="A108" s="30" t="s">
        <v>61</v>
      </c>
      <c r="B108" s="112" t="s">
        <v>128</v>
      </c>
      <c r="C108" s="124">
        <v>15.9</v>
      </c>
      <c r="D108" s="125"/>
      <c r="E108" s="125">
        <f aca="true" t="shared" si="6" ref="E108:E117">C108</f>
        <v>15.9</v>
      </c>
      <c r="F108" s="125"/>
      <c r="G108" s="114"/>
      <c r="H108" s="115"/>
      <c r="I108" s="116">
        <v>10</v>
      </c>
      <c r="J108" s="116"/>
      <c r="K108" s="116"/>
      <c r="L108" s="189">
        <v>5</v>
      </c>
      <c r="M108" s="117"/>
      <c r="N108" s="194"/>
      <c r="O108" s="158"/>
      <c r="P108" s="158"/>
      <c r="Q108" s="159"/>
      <c r="R108" s="119"/>
      <c r="S108" s="119"/>
      <c r="T108" s="119"/>
      <c r="U108" s="120"/>
      <c r="V108" s="119"/>
      <c r="W108" s="191"/>
      <c r="X108" s="192"/>
      <c r="Y108" s="192"/>
      <c r="Z108" s="192">
        <v>10</v>
      </c>
      <c r="AA108" s="193">
        <v>15</v>
      </c>
      <c r="AB108" s="123">
        <v>30</v>
      </c>
      <c r="AC108" s="114"/>
    </row>
    <row r="109" spans="1:29" ht="13.5">
      <c r="A109" s="30" t="s">
        <v>63</v>
      </c>
      <c r="B109" s="112" t="s">
        <v>139</v>
      </c>
      <c r="C109" s="124">
        <v>23.69</v>
      </c>
      <c r="D109" s="125"/>
      <c r="E109" s="125">
        <f t="shared" si="6"/>
        <v>23.69</v>
      </c>
      <c r="F109" s="125"/>
      <c r="G109" s="114"/>
      <c r="H109" s="115"/>
      <c r="I109" s="116">
        <v>15</v>
      </c>
      <c r="J109" s="116"/>
      <c r="K109" s="116"/>
      <c r="L109" s="189">
        <v>5</v>
      </c>
      <c r="M109" s="117"/>
      <c r="N109" s="194"/>
      <c r="O109" s="158"/>
      <c r="P109" s="158"/>
      <c r="Q109" s="159"/>
      <c r="R109" s="119"/>
      <c r="S109" s="119"/>
      <c r="T109" s="119"/>
      <c r="U109" s="120"/>
      <c r="V109" s="119"/>
      <c r="W109" s="191"/>
      <c r="X109" s="192"/>
      <c r="Y109" s="192"/>
      <c r="Z109" s="192">
        <v>10</v>
      </c>
      <c r="AA109" s="193">
        <v>15</v>
      </c>
      <c r="AB109" s="123">
        <v>30</v>
      </c>
      <c r="AC109" s="114"/>
    </row>
    <row r="110" spans="1:29" ht="13.5" customHeight="1">
      <c r="A110" s="30" t="s">
        <v>65</v>
      </c>
      <c r="B110" s="112" t="s">
        <v>140</v>
      </c>
      <c r="C110" s="124">
        <v>23.69</v>
      </c>
      <c r="D110" s="125"/>
      <c r="E110" s="125">
        <f t="shared" si="6"/>
        <v>23.69</v>
      </c>
      <c r="F110" s="125"/>
      <c r="G110" s="114"/>
      <c r="H110" s="115"/>
      <c r="I110" s="116">
        <v>15</v>
      </c>
      <c r="J110" s="116"/>
      <c r="K110" s="116"/>
      <c r="L110" s="189">
        <v>5</v>
      </c>
      <c r="M110" s="117"/>
      <c r="N110" s="194"/>
      <c r="O110" s="158"/>
      <c r="P110" s="158"/>
      <c r="Q110" s="159"/>
      <c r="R110" s="119"/>
      <c r="S110" s="119"/>
      <c r="T110" s="119"/>
      <c r="U110" s="120"/>
      <c r="V110" s="119"/>
      <c r="W110" s="191"/>
      <c r="X110" s="192"/>
      <c r="Y110" s="192"/>
      <c r="Z110" s="192">
        <v>10</v>
      </c>
      <c r="AA110" s="193">
        <v>15</v>
      </c>
      <c r="AB110" s="123">
        <v>30</v>
      </c>
      <c r="AC110" s="114"/>
    </row>
    <row r="111" spans="1:29" ht="13.5">
      <c r="A111" s="30" t="s">
        <v>67</v>
      </c>
      <c r="B111" s="112" t="s">
        <v>141</v>
      </c>
      <c r="C111" s="124">
        <v>44.55</v>
      </c>
      <c r="D111" s="125"/>
      <c r="E111" s="125">
        <f t="shared" si="6"/>
        <v>44.55</v>
      </c>
      <c r="F111" s="125"/>
      <c r="G111" s="114"/>
      <c r="H111" s="115"/>
      <c r="I111" s="116">
        <v>20</v>
      </c>
      <c r="J111" s="116"/>
      <c r="K111" s="116"/>
      <c r="L111" s="189"/>
      <c r="M111" s="117"/>
      <c r="N111" s="194"/>
      <c r="O111" s="158"/>
      <c r="P111" s="158"/>
      <c r="Q111" s="159"/>
      <c r="R111" s="119"/>
      <c r="S111" s="119"/>
      <c r="T111" s="119"/>
      <c r="U111" s="120"/>
      <c r="V111" s="119"/>
      <c r="W111" s="191"/>
      <c r="X111" s="192"/>
      <c r="Y111" s="192"/>
      <c r="Z111" s="192">
        <v>10</v>
      </c>
      <c r="AA111" s="193">
        <v>15</v>
      </c>
      <c r="AB111" s="123">
        <v>30</v>
      </c>
      <c r="AC111" s="114"/>
    </row>
    <row r="112" spans="1:29" ht="13.5">
      <c r="A112" s="30" t="s">
        <v>69</v>
      </c>
      <c r="B112" s="112" t="s">
        <v>108</v>
      </c>
      <c r="C112" s="124">
        <v>20.56</v>
      </c>
      <c r="D112" s="125"/>
      <c r="E112" s="125">
        <f t="shared" si="6"/>
        <v>20.56</v>
      </c>
      <c r="F112" s="125"/>
      <c r="G112" s="114"/>
      <c r="H112" s="115"/>
      <c r="I112" s="116">
        <v>10</v>
      </c>
      <c r="J112" s="116">
        <v>10</v>
      </c>
      <c r="K112" s="116"/>
      <c r="L112" s="189"/>
      <c r="M112" s="117"/>
      <c r="N112" s="194"/>
      <c r="O112" s="158"/>
      <c r="P112" s="158"/>
      <c r="Q112" s="159"/>
      <c r="R112" s="119"/>
      <c r="S112" s="119"/>
      <c r="T112" s="119"/>
      <c r="U112" s="120"/>
      <c r="V112" s="119"/>
      <c r="W112" s="191"/>
      <c r="X112" s="192"/>
      <c r="Y112" s="192"/>
      <c r="Z112" s="121">
        <v>10</v>
      </c>
      <c r="AA112" s="122">
        <v>15</v>
      </c>
      <c r="AB112" s="123">
        <v>30</v>
      </c>
      <c r="AC112" s="114"/>
    </row>
    <row r="113" spans="1:29" ht="13.5">
      <c r="A113" s="30" t="s">
        <v>71</v>
      </c>
      <c r="B113" s="112" t="s">
        <v>109</v>
      </c>
      <c r="C113" s="124">
        <v>20.4</v>
      </c>
      <c r="D113" s="125"/>
      <c r="E113" s="125">
        <f t="shared" si="6"/>
        <v>20.4</v>
      </c>
      <c r="F113" s="125"/>
      <c r="G113" s="114"/>
      <c r="H113" s="115"/>
      <c r="I113" s="116">
        <v>10</v>
      </c>
      <c r="J113" s="116">
        <v>10</v>
      </c>
      <c r="K113" s="116"/>
      <c r="L113" s="189"/>
      <c r="M113" s="117"/>
      <c r="N113" s="194"/>
      <c r="O113" s="158"/>
      <c r="P113" s="158"/>
      <c r="Q113" s="159"/>
      <c r="R113" s="119"/>
      <c r="S113" s="119"/>
      <c r="T113" s="119"/>
      <c r="U113" s="120"/>
      <c r="V113" s="119"/>
      <c r="W113" s="191"/>
      <c r="X113" s="192"/>
      <c r="Y113" s="192"/>
      <c r="Z113" s="121">
        <v>10</v>
      </c>
      <c r="AA113" s="122">
        <v>15</v>
      </c>
      <c r="AB113" s="123">
        <v>30</v>
      </c>
      <c r="AC113" s="114"/>
    </row>
    <row r="114" spans="1:29" ht="13.5">
      <c r="A114" s="30" t="s">
        <v>73</v>
      </c>
      <c r="B114" s="112" t="s">
        <v>110</v>
      </c>
      <c r="C114" s="124">
        <v>20.4</v>
      </c>
      <c r="D114" s="125"/>
      <c r="E114" s="125">
        <f t="shared" si="6"/>
        <v>20.4</v>
      </c>
      <c r="F114" s="125"/>
      <c r="G114" s="114"/>
      <c r="H114" s="115"/>
      <c r="I114" s="116">
        <v>10</v>
      </c>
      <c r="J114" s="116">
        <v>10</v>
      </c>
      <c r="K114" s="116"/>
      <c r="L114" s="189"/>
      <c r="M114" s="117"/>
      <c r="N114" s="194"/>
      <c r="O114" s="158"/>
      <c r="P114" s="158"/>
      <c r="Q114" s="159"/>
      <c r="R114" s="119"/>
      <c r="S114" s="119"/>
      <c r="T114" s="119"/>
      <c r="U114" s="120"/>
      <c r="V114" s="119"/>
      <c r="W114" s="191"/>
      <c r="X114" s="192"/>
      <c r="Y114" s="192"/>
      <c r="Z114" s="121">
        <v>10</v>
      </c>
      <c r="AA114" s="122">
        <v>15</v>
      </c>
      <c r="AB114" s="123">
        <v>30</v>
      </c>
      <c r="AC114" s="114"/>
    </row>
    <row r="115" spans="1:29" ht="13.5">
      <c r="A115" s="30" t="s">
        <v>75</v>
      </c>
      <c r="B115" s="112" t="s">
        <v>142</v>
      </c>
      <c r="C115" s="124">
        <v>20.61</v>
      </c>
      <c r="D115" s="125"/>
      <c r="E115" s="125">
        <f t="shared" si="6"/>
        <v>20.61</v>
      </c>
      <c r="F115" s="125"/>
      <c r="G115" s="114"/>
      <c r="H115" s="115"/>
      <c r="I115" s="116">
        <v>10</v>
      </c>
      <c r="J115" s="116">
        <v>10</v>
      </c>
      <c r="K115" s="116"/>
      <c r="L115" s="189"/>
      <c r="M115" s="117"/>
      <c r="N115" s="194"/>
      <c r="O115" s="158"/>
      <c r="P115" s="158"/>
      <c r="Q115" s="159"/>
      <c r="R115" s="119"/>
      <c r="S115" s="119"/>
      <c r="T115" s="119"/>
      <c r="U115" s="120"/>
      <c r="V115" s="119"/>
      <c r="W115" s="191"/>
      <c r="X115" s="192"/>
      <c r="Y115" s="192"/>
      <c r="Z115" s="121">
        <v>10</v>
      </c>
      <c r="AA115" s="122">
        <v>15</v>
      </c>
      <c r="AB115" s="123">
        <v>30</v>
      </c>
      <c r="AC115" s="114"/>
    </row>
    <row r="116" spans="1:29" ht="13.5">
      <c r="A116" s="30" t="s">
        <v>77</v>
      </c>
      <c r="B116" s="112" t="s">
        <v>143</v>
      </c>
      <c r="C116" s="124">
        <v>20.63</v>
      </c>
      <c r="D116" s="125"/>
      <c r="E116" s="125">
        <f t="shared" si="6"/>
        <v>20.63</v>
      </c>
      <c r="F116" s="125"/>
      <c r="G116" s="114"/>
      <c r="H116" s="115"/>
      <c r="I116" s="116">
        <v>10</v>
      </c>
      <c r="J116" s="116">
        <v>10</v>
      </c>
      <c r="K116" s="116"/>
      <c r="L116" s="189"/>
      <c r="M116" s="117"/>
      <c r="N116" s="194"/>
      <c r="O116" s="158"/>
      <c r="P116" s="158"/>
      <c r="Q116" s="159"/>
      <c r="R116" s="119"/>
      <c r="S116" s="119"/>
      <c r="T116" s="119"/>
      <c r="U116" s="120"/>
      <c r="V116" s="119"/>
      <c r="W116" s="191"/>
      <c r="X116" s="192"/>
      <c r="Y116" s="192"/>
      <c r="Z116" s="121">
        <v>10</v>
      </c>
      <c r="AA116" s="122">
        <v>15</v>
      </c>
      <c r="AB116" s="123">
        <v>30</v>
      </c>
      <c r="AC116" s="114"/>
    </row>
    <row r="117" spans="1:29" ht="13.5">
      <c r="A117" s="30" t="s">
        <v>79</v>
      </c>
      <c r="B117" s="112" t="s">
        <v>144</v>
      </c>
      <c r="C117" s="124">
        <v>31.99</v>
      </c>
      <c r="D117" s="125"/>
      <c r="E117" s="125">
        <f t="shared" si="6"/>
        <v>31.99</v>
      </c>
      <c r="F117" s="125"/>
      <c r="G117" s="114"/>
      <c r="H117" s="115"/>
      <c r="I117" s="116">
        <v>10</v>
      </c>
      <c r="J117" s="116">
        <v>10</v>
      </c>
      <c r="K117" s="116"/>
      <c r="L117" s="189"/>
      <c r="M117" s="117"/>
      <c r="N117" s="194"/>
      <c r="O117" s="158"/>
      <c r="P117" s="158"/>
      <c r="Q117" s="159"/>
      <c r="R117" s="119"/>
      <c r="S117" s="119"/>
      <c r="T117" s="119"/>
      <c r="U117" s="120"/>
      <c r="V117" s="119"/>
      <c r="W117" s="191"/>
      <c r="X117" s="192"/>
      <c r="Y117" s="192"/>
      <c r="Z117" s="121">
        <v>10</v>
      </c>
      <c r="AA117" s="122">
        <v>15</v>
      </c>
      <c r="AB117" s="123">
        <v>30</v>
      </c>
      <c r="AC117" s="114"/>
    </row>
    <row r="118" spans="1:29" ht="13.5">
      <c r="A118" s="30" t="s">
        <v>81</v>
      </c>
      <c r="B118" s="112" t="s">
        <v>145</v>
      </c>
      <c r="C118" s="124">
        <v>9.2</v>
      </c>
      <c r="D118" s="125"/>
      <c r="E118" s="125"/>
      <c r="F118" s="125"/>
      <c r="G118" s="114">
        <f>C118</f>
        <v>9.2</v>
      </c>
      <c r="H118" s="115"/>
      <c r="I118" s="116"/>
      <c r="J118" s="116"/>
      <c r="K118" s="116"/>
      <c r="L118" s="189"/>
      <c r="M118" s="117"/>
      <c r="N118" s="194"/>
      <c r="O118" s="158"/>
      <c r="P118" s="158"/>
      <c r="Q118" s="159"/>
      <c r="R118" s="119"/>
      <c r="S118" s="119"/>
      <c r="T118" s="119"/>
      <c r="U118" s="120"/>
      <c r="V118" s="119"/>
      <c r="W118" s="191">
        <v>15</v>
      </c>
      <c r="X118" s="192">
        <v>10</v>
      </c>
      <c r="Y118" s="192"/>
      <c r="Z118" s="121"/>
      <c r="AA118" s="122">
        <v>15</v>
      </c>
      <c r="AB118" s="123">
        <v>30</v>
      </c>
      <c r="AC118" s="114"/>
    </row>
    <row r="119" spans="1:29" ht="13.5">
      <c r="A119" s="30" t="s">
        <v>83</v>
      </c>
      <c r="B119" s="112" t="s">
        <v>146</v>
      </c>
      <c r="C119" s="124">
        <v>4</v>
      </c>
      <c r="D119" s="125"/>
      <c r="E119" s="125"/>
      <c r="F119" s="125"/>
      <c r="G119" s="114">
        <f>C119</f>
        <v>4</v>
      </c>
      <c r="H119" s="115"/>
      <c r="I119" s="116"/>
      <c r="J119" s="116"/>
      <c r="K119" s="116"/>
      <c r="L119" s="189"/>
      <c r="M119" s="117"/>
      <c r="N119" s="194"/>
      <c r="O119" s="158"/>
      <c r="P119" s="158"/>
      <c r="Q119" s="159"/>
      <c r="R119" s="119"/>
      <c r="S119" s="119"/>
      <c r="T119" s="119"/>
      <c r="U119" s="120">
        <v>10</v>
      </c>
      <c r="V119" s="119"/>
      <c r="W119" s="191">
        <v>10</v>
      </c>
      <c r="X119" s="192"/>
      <c r="Y119" s="192"/>
      <c r="Z119" s="192">
        <v>10</v>
      </c>
      <c r="AA119" s="193">
        <v>10</v>
      </c>
      <c r="AB119" s="123">
        <v>30</v>
      </c>
      <c r="AC119" s="114"/>
    </row>
    <row r="120" spans="1:29" ht="13.5">
      <c r="A120" s="30" t="s">
        <v>85</v>
      </c>
      <c r="B120" s="112" t="s">
        <v>130</v>
      </c>
      <c r="C120" s="124">
        <v>73.99</v>
      </c>
      <c r="D120" s="125"/>
      <c r="E120" s="125">
        <f>C120</f>
        <v>73.99</v>
      </c>
      <c r="F120" s="125"/>
      <c r="G120" s="114"/>
      <c r="H120" s="115"/>
      <c r="I120" s="116">
        <v>15</v>
      </c>
      <c r="J120" s="116"/>
      <c r="K120" s="116"/>
      <c r="L120" s="189"/>
      <c r="M120" s="117"/>
      <c r="N120" s="194"/>
      <c r="O120" s="158"/>
      <c r="P120" s="158"/>
      <c r="Q120" s="159"/>
      <c r="R120" s="119"/>
      <c r="S120" s="119"/>
      <c r="T120" s="119"/>
      <c r="U120" s="120"/>
      <c r="V120" s="119"/>
      <c r="W120" s="191"/>
      <c r="X120" s="192"/>
      <c r="Y120" s="192"/>
      <c r="Z120" s="192">
        <v>15</v>
      </c>
      <c r="AA120" s="193">
        <v>15</v>
      </c>
      <c r="AB120" s="123">
        <v>60</v>
      </c>
      <c r="AC120" s="114"/>
    </row>
    <row r="121" spans="1:29" ht="13.5">
      <c r="A121" s="30" t="s">
        <v>87</v>
      </c>
      <c r="B121" s="211" t="s">
        <v>147</v>
      </c>
      <c r="C121" s="211"/>
      <c r="D121" s="212"/>
      <c r="E121" s="212"/>
      <c r="F121" s="212"/>
      <c r="G121" s="114"/>
      <c r="H121" s="115"/>
      <c r="I121" s="116"/>
      <c r="J121" s="116"/>
      <c r="K121" s="116"/>
      <c r="L121" s="189"/>
      <c r="M121" s="117"/>
      <c r="N121" s="194"/>
      <c r="O121" s="158"/>
      <c r="P121" s="158"/>
      <c r="Q121" s="159"/>
      <c r="R121" s="119"/>
      <c r="S121" s="119"/>
      <c r="T121" s="119"/>
      <c r="U121" s="120"/>
      <c r="V121" s="119"/>
      <c r="W121" s="191"/>
      <c r="X121" s="192"/>
      <c r="Y121" s="192"/>
      <c r="Z121" s="192"/>
      <c r="AA121" s="193"/>
      <c r="AB121" s="123"/>
      <c r="AC121" s="114"/>
    </row>
    <row r="122" spans="1:29" ht="13.5">
      <c r="A122" s="30" t="s">
        <v>89</v>
      </c>
      <c r="B122" s="112" t="s">
        <v>92</v>
      </c>
      <c r="C122" s="124">
        <v>20.5</v>
      </c>
      <c r="D122" s="125"/>
      <c r="E122" s="125"/>
      <c r="F122" s="125"/>
      <c r="G122" s="114">
        <f aca="true" t="shared" si="7" ref="G122:G135">C122</f>
        <v>20.5</v>
      </c>
      <c r="H122" s="115"/>
      <c r="I122" s="116"/>
      <c r="J122" s="116"/>
      <c r="K122" s="116"/>
      <c r="L122" s="189"/>
      <c r="M122" s="117"/>
      <c r="N122" s="194"/>
      <c r="O122" s="158"/>
      <c r="P122" s="158"/>
      <c r="Q122" s="159"/>
      <c r="R122" s="119">
        <v>15</v>
      </c>
      <c r="S122" s="119">
        <v>15</v>
      </c>
      <c r="T122" s="119"/>
      <c r="U122" s="120"/>
      <c r="V122" s="119"/>
      <c r="W122" s="191"/>
      <c r="X122" s="192"/>
      <c r="Y122" s="192"/>
      <c r="Z122" s="192">
        <v>20</v>
      </c>
      <c r="AA122" s="193">
        <v>15</v>
      </c>
      <c r="AB122" s="123">
        <v>30</v>
      </c>
      <c r="AC122" s="114"/>
    </row>
    <row r="123" spans="1:29" ht="13.5">
      <c r="A123" s="30" t="s">
        <v>91</v>
      </c>
      <c r="B123" s="112" t="s">
        <v>64</v>
      </c>
      <c r="C123" s="124">
        <v>3.68</v>
      </c>
      <c r="D123" s="125"/>
      <c r="E123" s="125"/>
      <c r="F123" s="125"/>
      <c r="G123" s="114">
        <f t="shared" si="7"/>
        <v>3.68</v>
      </c>
      <c r="H123" s="115"/>
      <c r="I123" s="116"/>
      <c r="J123" s="116"/>
      <c r="K123" s="116"/>
      <c r="L123" s="189"/>
      <c r="M123" s="117"/>
      <c r="N123" s="194"/>
      <c r="O123" s="158"/>
      <c r="P123" s="158"/>
      <c r="Q123" s="159"/>
      <c r="R123" s="119"/>
      <c r="S123" s="119"/>
      <c r="T123" s="119"/>
      <c r="U123" s="120"/>
      <c r="V123" s="119">
        <v>5</v>
      </c>
      <c r="W123" s="191"/>
      <c r="X123" s="192"/>
      <c r="Y123" s="192"/>
      <c r="Z123" s="121">
        <v>10</v>
      </c>
      <c r="AA123" s="122">
        <v>10</v>
      </c>
      <c r="AB123" s="123"/>
      <c r="AC123" s="114"/>
    </row>
    <row r="124" spans="1:29" ht="13.5">
      <c r="A124" s="30" t="s">
        <v>93</v>
      </c>
      <c r="B124" s="112" t="s">
        <v>86</v>
      </c>
      <c r="C124" s="124">
        <v>6.55</v>
      </c>
      <c r="D124" s="125"/>
      <c r="E124" s="125"/>
      <c r="F124" s="125"/>
      <c r="G124" s="114">
        <f t="shared" si="7"/>
        <v>6.55</v>
      </c>
      <c r="H124" s="115"/>
      <c r="I124" s="116"/>
      <c r="J124" s="116"/>
      <c r="K124" s="116"/>
      <c r="L124" s="189"/>
      <c r="M124" s="117"/>
      <c r="N124" s="194"/>
      <c r="O124" s="158"/>
      <c r="P124" s="158"/>
      <c r="Q124" s="159"/>
      <c r="R124" s="119"/>
      <c r="S124" s="119"/>
      <c r="T124" s="119"/>
      <c r="U124" s="120"/>
      <c r="V124" s="119">
        <v>10</v>
      </c>
      <c r="W124" s="191"/>
      <c r="X124" s="192"/>
      <c r="Y124" s="192"/>
      <c r="Z124" s="121">
        <v>20</v>
      </c>
      <c r="AA124" s="122">
        <v>15</v>
      </c>
      <c r="AB124" s="123">
        <v>30</v>
      </c>
      <c r="AC124" s="114"/>
    </row>
    <row r="125" spans="1:29" ht="13.5">
      <c r="A125" s="30" t="s">
        <v>95</v>
      </c>
      <c r="B125" s="112" t="s">
        <v>148</v>
      </c>
      <c r="C125" s="124">
        <v>9.78</v>
      </c>
      <c r="D125" s="125"/>
      <c r="E125" s="125"/>
      <c r="F125" s="125"/>
      <c r="G125" s="114">
        <f t="shared" si="7"/>
        <v>9.78</v>
      </c>
      <c r="H125" s="115"/>
      <c r="I125" s="116"/>
      <c r="J125" s="116"/>
      <c r="K125" s="116"/>
      <c r="L125" s="189"/>
      <c r="M125" s="117"/>
      <c r="N125" s="194"/>
      <c r="O125" s="158"/>
      <c r="P125" s="158"/>
      <c r="Q125" s="159"/>
      <c r="R125" s="119"/>
      <c r="S125" s="119"/>
      <c r="T125" s="119"/>
      <c r="U125" s="120"/>
      <c r="V125" s="119">
        <v>10</v>
      </c>
      <c r="W125" s="191"/>
      <c r="X125" s="192"/>
      <c r="Y125" s="192"/>
      <c r="Z125" s="121">
        <v>20</v>
      </c>
      <c r="AA125" s="122">
        <v>15</v>
      </c>
      <c r="AB125" s="123">
        <v>30</v>
      </c>
      <c r="AC125" s="114"/>
    </row>
    <row r="126" spans="1:29" ht="13.5">
      <c r="A126" s="30" t="s">
        <v>97</v>
      </c>
      <c r="B126" s="112" t="s">
        <v>66</v>
      </c>
      <c r="C126" s="124">
        <v>3.69</v>
      </c>
      <c r="D126" s="125"/>
      <c r="E126" s="125"/>
      <c r="F126" s="125"/>
      <c r="G126" s="114">
        <f t="shared" si="7"/>
        <v>3.69</v>
      </c>
      <c r="H126" s="115"/>
      <c r="I126" s="116"/>
      <c r="J126" s="116"/>
      <c r="K126" s="116"/>
      <c r="L126" s="189"/>
      <c r="M126" s="117"/>
      <c r="N126" s="194"/>
      <c r="O126" s="158"/>
      <c r="P126" s="158"/>
      <c r="Q126" s="159"/>
      <c r="R126" s="119">
        <v>10</v>
      </c>
      <c r="S126" s="119">
        <v>10</v>
      </c>
      <c r="T126" s="119"/>
      <c r="U126" s="120"/>
      <c r="V126" s="119"/>
      <c r="W126" s="191"/>
      <c r="X126" s="192"/>
      <c r="Y126" s="192"/>
      <c r="Z126" s="192">
        <v>15</v>
      </c>
      <c r="AA126" s="193">
        <v>10</v>
      </c>
      <c r="AB126" s="123"/>
      <c r="AC126" s="114"/>
    </row>
    <row r="127" spans="1:29" ht="13.5">
      <c r="A127" s="30"/>
      <c r="B127" s="112" t="s">
        <v>149</v>
      </c>
      <c r="C127" s="124">
        <v>9.98</v>
      </c>
      <c r="D127" s="125"/>
      <c r="E127" s="125"/>
      <c r="F127" s="125"/>
      <c r="G127" s="114">
        <f t="shared" si="7"/>
        <v>9.98</v>
      </c>
      <c r="H127" s="115"/>
      <c r="I127" s="116"/>
      <c r="J127" s="116"/>
      <c r="K127" s="116"/>
      <c r="L127" s="189"/>
      <c r="M127" s="117"/>
      <c r="N127" s="194"/>
      <c r="O127" s="158"/>
      <c r="P127" s="158"/>
      <c r="Q127" s="159"/>
      <c r="R127" s="119"/>
      <c r="S127" s="119"/>
      <c r="T127" s="119"/>
      <c r="U127" s="120"/>
      <c r="V127" s="119">
        <v>20</v>
      </c>
      <c r="W127" s="191"/>
      <c r="X127" s="192">
        <v>15</v>
      </c>
      <c r="Y127" s="192"/>
      <c r="Z127" s="192">
        <v>15</v>
      </c>
      <c r="AA127" s="193">
        <v>15</v>
      </c>
      <c r="AB127" s="123">
        <v>30</v>
      </c>
      <c r="AC127" s="114"/>
    </row>
    <row r="128" spans="1:29" ht="13.5">
      <c r="A128" s="30" t="s">
        <v>125</v>
      </c>
      <c r="B128" s="112" t="s">
        <v>74</v>
      </c>
      <c r="C128" s="124">
        <v>20.76</v>
      </c>
      <c r="D128" s="125"/>
      <c r="E128" s="125"/>
      <c r="F128" s="125"/>
      <c r="G128" s="114">
        <f t="shared" si="7"/>
        <v>20.76</v>
      </c>
      <c r="H128" s="115"/>
      <c r="I128" s="116"/>
      <c r="J128" s="116"/>
      <c r="K128" s="116"/>
      <c r="L128" s="189"/>
      <c r="M128" s="117"/>
      <c r="N128" s="194"/>
      <c r="O128" s="158"/>
      <c r="P128" s="158"/>
      <c r="Q128" s="159"/>
      <c r="R128" s="119"/>
      <c r="S128" s="119"/>
      <c r="T128" s="119"/>
      <c r="U128" s="120"/>
      <c r="V128" s="119">
        <v>20</v>
      </c>
      <c r="W128" s="191"/>
      <c r="X128" s="192">
        <v>15</v>
      </c>
      <c r="Y128" s="192"/>
      <c r="Z128" s="192">
        <v>10</v>
      </c>
      <c r="AA128" s="193">
        <v>15</v>
      </c>
      <c r="AB128" s="123">
        <v>30</v>
      </c>
      <c r="AC128" s="114"/>
    </row>
    <row r="129" spans="1:29" ht="13.5">
      <c r="A129" s="30" t="s">
        <v>127</v>
      </c>
      <c r="B129" s="112" t="s">
        <v>76</v>
      </c>
      <c r="C129" s="124">
        <v>20.76</v>
      </c>
      <c r="D129" s="125"/>
      <c r="E129" s="125"/>
      <c r="F129" s="125"/>
      <c r="G129" s="114">
        <f t="shared" si="7"/>
        <v>20.76</v>
      </c>
      <c r="H129" s="115"/>
      <c r="I129" s="116"/>
      <c r="J129" s="116"/>
      <c r="K129" s="116"/>
      <c r="L129" s="189"/>
      <c r="M129" s="117"/>
      <c r="N129" s="194"/>
      <c r="O129" s="158"/>
      <c r="P129" s="158"/>
      <c r="Q129" s="159"/>
      <c r="R129" s="119"/>
      <c r="S129" s="119"/>
      <c r="T129" s="119"/>
      <c r="U129" s="120"/>
      <c r="V129" s="119">
        <v>20</v>
      </c>
      <c r="W129" s="191"/>
      <c r="X129" s="192">
        <v>15</v>
      </c>
      <c r="Y129" s="192"/>
      <c r="Z129" s="192">
        <v>10</v>
      </c>
      <c r="AA129" s="193">
        <v>15</v>
      </c>
      <c r="AB129" s="123">
        <v>30</v>
      </c>
      <c r="AC129" s="114"/>
    </row>
    <row r="130" spans="1:29" ht="13.5">
      <c r="A130" s="30" t="s">
        <v>129</v>
      </c>
      <c r="B130" s="112" t="s">
        <v>150</v>
      </c>
      <c r="C130" s="124">
        <v>20.76</v>
      </c>
      <c r="D130" s="125"/>
      <c r="E130" s="125"/>
      <c r="F130" s="125"/>
      <c r="G130" s="114">
        <f t="shared" si="7"/>
        <v>20.76</v>
      </c>
      <c r="H130" s="115"/>
      <c r="I130" s="116"/>
      <c r="J130" s="116"/>
      <c r="K130" s="116"/>
      <c r="L130" s="189"/>
      <c r="M130" s="117"/>
      <c r="N130" s="194"/>
      <c r="O130" s="158"/>
      <c r="P130" s="158"/>
      <c r="Q130" s="159"/>
      <c r="R130" s="119"/>
      <c r="S130" s="119"/>
      <c r="T130" s="119"/>
      <c r="U130" s="120"/>
      <c r="V130" s="119">
        <v>20</v>
      </c>
      <c r="W130" s="191"/>
      <c r="X130" s="192">
        <v>15</v>
      </c>
      <c r="Y130" s="192"/>
      <c r="Z130" s="192">
        <v>10</v>
      </c>
      <c r="AA130" s="193">
        <v>15</v>
      </c>
      <c r="AB130" s="123">
        <v>30</v>
      </c>
      <c r="AC130" s="114"/>
    </row>
    <row r="131" spans="1:29" ht="13.5">
      <c r="A131" s="30" t="s">
        <v>131</v>
      </c>
      <c r="B131" s="112" t="s">
        <v>151</v>
      </c>
      <c r="C131" s="124">
        <v>19.97</v>
      </c>
      <c r="D131" s="125"/>
      <c r="E131" s="125"/>
      <c r="F131" s="125"/>
      <c r="G131" s="114">
        <f t="shared" si="7"/>
        <v>19.97</v>
      </c>
      <c r="H131" s="115"/>
      <c r="I131" s="116"/>
      <c r="J131" s="116"/>
      <c r="K131" s="116"/>
      <c r="L131" s="189"/>
      <c r="M131" s="117"/>
      <c r="N131" s="194"/>
      <c r="O131" s="158"/>
      <c r="P131" s="158"/>
      <c r="Q131" s="159"/>
      <c r="R131" s="119"/>
      <c r="S131" s="119"/>
      <c r="T131" s="119"/>
      <c r="U131" s="120">
        <v>10</v>
      </c>
      <c r="V131" s="119"/>
      <c r="W131" s="191">
        <v>20</v>
      </c>
      <c r="X131" s="192">
        <v>15</v>
      </c>
      <c r="Y131" s="192"/>
      <c r="Z131" s="192">
        <v>15</v>
      </c>
      <c r="AA131" s="193">
        <v>15</v>
      </c>
      <c r="AB131" s="123">
        <v>30</v>
      </c>
      <c r="AC131" s="114"/>
    </row>
    <row r="132" spans="1:29" ht="13.5">
      <c r="A132" s="30" t="s">
        <v>152</v>
      </c>
      <c r="B132" s="112" t="s">
        <v>153</v>
      </c>
      <c r="C132" s="124">
        <v>19.97</v>
      </c>
      <c r="D132" s="125"/>
      <c r="E132" s="125"/>
      <c r="F132" s="125"/>
      <c r="G132" s="114">
        <f t="shared" si="7"/>
        <v>19.97</v>
      </c>
      <c r="H132" s="115"/>
      <c r="I132" s="116"/>
      <c r="J132" s="116"/>
      <c r="K132" s="116"/>
      <c r="L132" s="189"/>
      <c r="M132" s="117"/>
      <c r="N132" s="194"/>
      <c r="O132" s="158"/>
      <c r="P132" s="158"/>
      <c r="Q132" s="159"/>
      <c r="R132" s="119"/>
      <c r="S132" s="119"/>
      <c r="T132" s="119"/>
      <c r="U132" s="120">
        <v>10</v>
      </c>
      <c r="V132" s="119"/>
      <c r="W132" s="191">
        <v>20</v>
      </c>
      <c r="X132" s="192">
        <v>15</v>
      </c>
      <c r="Y132" s="192"/>
      <c r="Z132" s="192">
        <v>15</v>
      </c>
      <c r="AA132" s="193">
        <v>15</v>
      </c>
      <c r="AB132" s="123">
        <v>30</v>
      </c>
      <c r="AC132" s="114"/>
    </row>
    <row r="133" spans="1:29" ht="13.5">
      <c r="A133" s="30" t="s">
        <v>154</v>
      </c>
      <c r="B133" s="112" t="s">
        <v>107</v>
      </c>
      <c r="C133" s="124">
        <v>30.71</v>
      </c>
      <c r="D133" s="125"/>
      <c r="E133" s="125"/>
      <c r="F133" s="125"/>
      <c r="G133" s="114">
        <f t="shared" si="7"/>
        <v>30.71</v>
      </c>
      <c r="H133" s="115"/>
      <c r="I133" s="116"/>
      <c r="J133" s="116"/>
      <c r="K133" s="116"/>
      <c r="L133" s="189"/>
      <c r="M133" s="117"/>
      <c r="N133" s="194"/>
      <c r="O133" s="158"/>
      <c r="P133" s="158"/>
      <c r="Q133" s="159"/>
      <c r="R133" s="119"/>
      <c r="S133" s="119"/>
      <c r="T133" s="119"/>
      <c r="U133" s="120"/>
      <c r="V133" s="119">
        <v>20</v>
      </c>
      <c r="W133" s="191"/>
      <c r="X133" s="192"/>
      <c r="Y133" s="192"/>
      <c r="Z133" s="192"/>
      <c r="AA133" s="193">
        <v>15</v>
      </c>
      <c r="AB133" s="123">
        <v>30</v>
      </c>
      <c r="AC133" s="114"/>
    </row>
    <row r="134" spans="1:29" ht="13.5">
      <c r="A134" s="30" t="s">
        <v>155</v>
      </c>
      <c r="B134" s="112" t="s">
        <v>30</v>
      </c>
      <c r="C134" s="124">
        <v>64.17</v>
      </c>
      <c r="D134" s="125"/>
      <c r="E134" s="125"/>
      <c r="F134" s="125"/>
      <c r="G134" s="114">
        <f t="shared" si="7"/>
        <v>64.17</v>
      </c>
      <c r="H134" s="115"/>
      <c r="I134" s="116"/>
      <c r="J134" s="116"/>
      <c r="K134" s="116"/>
      <c r="L134" s="189"/>
      <c r="M134" s="117"/>
      <c r="N134" s="194"/>
      <c r="O134" s="158"/>
      <c r="P134" s="158"/>
      <c r="Q134" s="159"/>
      <c r="R134" s="119"/>
      <c r="S134" s="119"/>
      <c r="T134" s="119"/>
      <c r="U134" s="120"/>
      <c r="V134" s="119">
        <v>20</v>
      </c>
      <c r="W134" s="191"/>
      <c r="X134" s="192"/>
      <c r="Y134" s="192"/>
      <c r="Z134" s="192"/>
      <c r="AA134" s="193">
        <v>15</v>
      </c>
      <c r="AB134" s="123">
        <v>80</v>
      </c>
      <c r="AC134" s="114"/>
    </row>
    <row r="135" spans="1:29" ht="13.5">
      <c r="A135" s="30" t="s">
        <v>156</v>
      </c>
      <c r="B135" s="112" t="s">
        <v>157</v>
      </c>
      <c r="C135" s="124">
        <v>8.11</v>
      </c>
      <c r="D135" s="125"/>
      <c r="E135" s="125"/>
      <c r="F135" s="125"/>
      <c r="G135" s="114">
        <f t="shared" si="7"/>
        <v>8.11</v>
      </c>
      <c r="H135" s="115"/>
      <c r="I135" s="116"/>
      <c r="J135" s="116"/>
      <c r="K135" s="116"/>
      <c r="L135" s="189"/>
      <c r="M135" s="117"/>
      <c r="N135" s="194"/>
      <c r="O135" s="158"/>
      <c r="P135" s="158"/>
      <c r="Q135" s="159"/>
      <c r="R135" s="119"/>
      <c r="S135" s="119"/>
      <c r="T135" s="119">
        <v>10</v>
      </c>
      <c r="U135" s="120"/>
      <c r="V135" s="119">
        <v>10</v>
      </c>
      <c r="W135" s="191"/>
      <c r="X135" s="192"/>
      <c r="Y135" s="192"/>
      <c r="Z135" s="192"/>
      <c r="AA135" s="193">
        <v>15</v>
      </c>
      <c r="AB135" s="123"/>
      <c r="AC135" s="114"/>
    </row>
    <row r="136" spans="1:28" ht="12.75">
      <c r="A136" s="30" t="s">
        <v>158</v>
      </c>
      <c r="B136" s="142" t="s">
        <v>159</v>
      </c>
      <c r="C136" s="142">
        <v>40.89</v>
      </c>
      <c r="D136" s="143"/>
      <c r="E136" s="248">
        <f>C136</f>
        <v>40.89</v>
      </c>
      <c r="F136" s="143"/>
      <c r="H136" s="163"/>
      <c r="I136" s="249">
        <v>20</v>
      </c>
      <c r="J136" s="250"/>
      <c r="K136" s="250"/>
      <c r="L136" s="164"/>
      <c r="M136" s="166"/>
      <c r="N136" s="251"/>
      <c r="O136" s="251"/>
      <c r="P136" s="251"/>
      <c r="Q136" s="251"/>
      <c r="R136" s="170"/>
      <c r="S136" s="170"/>
      <c r="T136" s="170"/>
      <c r="U136" s="171"/>
      <c r="V136" s="170"/>
      <c r="W136" s="170"/>
      <c r="X136" s="252"/>
      <c r="Y136" s="252"/>
      <c r="Z136" s="252"/>
      <c r="AA136" s="253"/>
      <c r="AB136" s="175"/>
    </row>
    <row r="137" spans="1:29" ht="12.75">
      <c r="A137"/>
      <c r="B137" s="176" t="s">
        <v>37</v>
      </c>
      <c r="C137" s="144">
        <f>SUM(C96:C136)</f>
        <v>956.2599999999999</v>
      </c>
      <c r="D137" s="144">
        <f>SUM(D96:D136)</f>
        <v>0</v>
      </c>
      <c r="E137" s="144">
        <f>SUM(E96:E136)</f>
        <v>635.8</v>
      </c>
      <c r="F137" s="144">
        <f>SUM(F96:F136)</f>
        <v>14.36</v>
      </c>
      <c r="G137" s="144">
        <f>SUM(G96:G136)</f>
        <v>306.1</v>
      </c>
      <c r="H137" s="145">
        <f aca="true" t="shared" si="8" ref="H137:W137">SUM(H96:H136)</f>
        <v>0</v>
      </c>
      <c r="I137" s="146">
        <f t="shared" si="8"/>
        <v>240</v>
      </c>
      <c r="J137" s="146">
        <f t="shared" si="8"/>
        <v>90</v>
      </c>
      <c r="K137" s="146">
        <f t="shared" si="8"/>
        <v>0</v>
      </c>
      <c r="L137" s="146">
        <f t="shared" si="8"/>
        <v>30</v>
      </c>
      <c r="M137" s="146">
        <f t="shared" si="8"/>
        <v>0</v>
      </c>
      <c r="N137" s="151">
        <f t="shared" si="8"/>
        <v>15</v>
      </c>
      <c r="O137" s="151">
        <f t="shared" si="8"/>
        <v>15</v>
      </c>
      <c r="P137" s="151">
        <f t="shared" si="8"/>
        <v>0</v>
      </c>
      <c r="Q137" s="151">
        <f t="shared" si="8"/>
        <v>0</v>
      </c>
      <c r="R137" s="26">
        <f t="shared" si="8"/>
        <v>65</v>
      </c>
      <c r="S137" s="26">
        <f t="shared" si="8"/>
        <v>25</v>
      </c>
      <c r="T137" s="26">
        <f t="shared" si="8"/>
        <v>10</v>
      </c>
      <c r="U137" s="26">
        <f t="shared" si="8"/>
        <v>90</v>
      </c>
      <c r="V137" s="26">
        <f t="shared" si="8"/>
        <v>155</v>
      </c>
      <c r="W137" s="26">
        <f t="shared" si="8"/>
        <v>65</v>
      </c>
      <c r="X137" s="27"/>
      <c r="Y137" s="27"/>
      <c r="Z137" s="27"/>
      <c r="AA137" s="28"/>
      <c r="AB137" s="29"/>
      <c r="AC137" s="178">
        <f>SUM(H137:W137)</f>
        <v>800</v>
      </c>
    </row>
    <row r="138" spans="8:20" ht="12.75">
      <c r="H138" s="71"/>
      <c r="I138" s="72"/>
      <c r="J138" s="72"/>
      <c r="K138" s="72"/>
      <c r="L138" s="72"/>
      <c r="N138" s="73"/>
      <c r="O138" s="73"/>
      <c r="P138" s="73"/>
      <c r="Q138" s="74"/>
      <c r="R138" s="75"/>
      <c r="S138" s="10"/>
      <c r="T138" s="10"/>
    </row>
    <row r="143" spans="1:20" ht="12.75">
      <c r="A143" s="254"/>
      <c r="B143" s="16" t="s">
        <v>160</v>
      </c>
      <c r="C143" s="17"/>
      <c r="D143" s="17"/>
      <c r="E143" s="17"/>
      <c r="F143" s="17"/>
      <c r="H143" s="71"/>
      <c r="I143" s="72"/>
      <c r="J143" s="72"/>
      <c r="K143" s="72"/>
      <c r="L143" s="72"/>
      <c r="N143" s="73"/>
      <c r="O143" s="73"/>
      <c r="P143" s="73"/>
      <c r="Q143" s="74"/>
      <c r="R143" s="75"/>
      <c r="S143" s="10"/>
      <c r="T143" s="10"/>
    </row>
    <row r="144" spans="8:20" ht="12.75">
      <c r="H144" s="71"/>
      <c r="I144" s="72"/>
      <c r="J144" s="72"/>
      <c r="K144" s="72"/>
      <c r="L144" s="72"/>
      <c r="N144" s="73"/>
      <c r="O144" s="73"/>
      <c r="P144" s="73"/>
      <c r="Q144" s="74"/>
      <c r="R144" s="75"/>
      <c r="S144" s="10"/>
      <c r="T144" s="10"/>
    </row>
    <row r="145" spans="1:20" ht="27">
      <c r="A145" s="76" t="s">
        <v>39</v>
      </c>
      <c r="B145" s="77" t="s">
        <v>40</v>
      </c>
      <c r="C145" s="77" t="s">
        <v>41</v>
      </c>
      <c r="D145" s="78"/>
      <c r="E145" s="78"/>
      <c r="F145" s="78"/>
      <c r="H145" s="71"/>
      <c r="I145" s="72"/>
      <c r="J145" s="72"/>
      <c r="K145" s="72"/>
      <c r="L145" s="72"/>
      <c r="N145" s="73"/>
      <c r="O145" s="73"/>
      <c r="P145" s="73"/>
      <c r="Q145" s="74"/>
      <c r="R145" s="75"/>
      <c r="S145" s="10"/>
      <c r="T145" s="10"/>
    </row>
    <row r="146" spans="1:28" ht="13.5">
      <c r="A146" s="93" t="s">
        <v>29</v>
      </c>
      <c r="B146" s="211" t="s">
        <v>30</v>
      </c>
      <c r="C146" s="211">
        <v>111.97</v>
      </c>
      <c r="D146" s="212"/>
      <c r="E146" s="212">
        <f>C146</f>
        <v>111.97</v>
      </c>
      <c r="F146" s="212"/>
      <c r="H146" s="115"/>
      <c r="I146" s="255" t="s">
        <v>161</v>
      </c>
      <c r="J146" s="255"/>
      <c r="K146" s="255"/>
      <c r="L146" s="255"/>
      <c r="M146" s="117"/>
      <c r="N146" s="256"/>
      <c r="O146" s="256"/>
      <c r="P146" s="256"/>
      <c r="Q146" s="159"/>
      <c r="R146" s="119"/>
      <c r="S146" s="119"/>
      <c r="T146" s="119"/>
      <c r="U146" s="120"/>
      <c r="V146" s="119"/>
      <c r="W146" s="119"/>
      <c r="X146" s="121"/>
      <c r="Y146" s="121"/>
      <c r="Z146" s="121"/>
      <c r="AA146" s="122"/>
      <c r="AB146" s="123">
        <v>60</v>
      </c>
    </row>
    <row r="147" spans="1:28" ht="13.5">
      <c r="A147" s="93" t="s">
        <v>31</v>
      </c>
      <c r="B147" s="224" t="s">
        <v>162</v>
      </c>
      <c r="C147" s="307">
        <v>207.84</v>
      </c>
      <c r="D147" s="157"/>
      <c r="E147" s="308">
        <f>C147</f>
        <v>207.84</v>
      </c>
      <c r="F147" s="157"/>
      <c r="H147" s="115"/>
      <c r="I147" s="116">
        <v>15</v>
      </c>
      <c r="J147" s="116"/>
      <c r="K147" s="116"/>
      <c r="L147" s="116"/>
      <c r="M147" s="117"/>
      <c r="N147" s="158"/>
      <c r="O147" s="158"/>
      <c r="P147" s="158"/>
      <c r="Q147" s="159"/>
      <c r="R147" s="119"/>
      <c r="S147" s="119"/>
      <c r="T147" s="119"/>
      <c r="U147" s="120"/>
      <c r="V147" s="119"/>
      <c r="W147" s="119"/>
      <c r="X147" s="121" t="s">
        <v>119</v>
      </c>
      <c r="Y147" s="121"/>
      <c r="Z147" s="121">
        <v>10</v>
      </c>
      <c r="AA147" s="122">
        <v>5</v>
      </c>
      <c r="AB147" s="309">
        <v>120</v>
      </c>
    </row>
    <row r="148" spans="1:28" ht="13.5">
      <c r="A148" s="93" t="s">
        <v>33</v>
      </c>
      <c r="B148" s="224" t="s">
        <v>163</v>
      </c>
      <c r="C148" s="307"/>
      <c r="D148" s="157"/>
      <c r="E148" s="308"/>
      <c r="F148" s="157"/>
      <c r="H148" s="115"/>
      <c r="I148" s="116">
        <v>15</v>
      </c>
      <c r="J148" s="116"/>
      <c r="K148" s="116"/>
      <c r="L148" s="116"/>
      <c r="M148" s="117"/>
      <c r="N148" s="158"/>
      <c r="O148" s="158"/>
      <c r="P148" s="158"/>
      <c r="Q148" s="159"/>
      <c r="R148" s="119"/>
      <c r="S148" s="119"/>
      <c r="T148" s="119"/>
      <c r="U148" s="120"/>
      <c r="V148" s="119"/>
      <c r="W148" s="119"/>
      <c r="X148" s="121" t="s">
        <v>119</v>
      </c>
      <c r="Y148" s="121"/>
      <c r="Z148" s="121">
        <v>10</v>
      </c>
      <c r="AA148" s="122">
        <v>5</v>
      </c>
      <c r="AB148" s="309"/>
    </row>
    <row r="149" spans="1:28" ht="13.5">
      <c r="A149" s="93" t="s">
        <v>35</v>
      </c>
      <c r="B149" s="258" t="s">
        <v>164</v>
      </c>
      <c r="C149" s="307"/>
      <c r="D149" s="157"/>
      <c r="E149" s="308"/>
      <c r="F149" s="157"/>
      <c r="H149" s="115"/>
      <c r="I149" s="116">
        <v>15</v>
      </c>
      <c r="J149" s="116"/>
      <c r="K149" s="116"/>
      <c r="L149" s="116"/>
      <c r="M149" s="117"/>
      <c r="N149" s="158"/>
      <c r="O149" s="158"/>
      <c r="P149" s="158"/>
      <c r="Q149" s="159"/>
      <c r="R149" s="119"/>
      <c r="S149" s="119"/>
      <c r="T149" s="119"/>
      <c r="U149" s="120"/>
      <c r="V149" s="119"/>
      <c r="W149" s="119"/>
      <c r="X149" s="121" t="s">
        <v>119</v>
      </c>
      <c r="Y149" s="121"/>
      <c r="Z149" s="121">
        <v>10</v>
      </c>
      <c r="AA149" s="122">
        <v>5</v>
      </c>
      <c r="AB149" s="309"/>
    </row>
    <row r="150" spans="1:28" ht="13.5">
      <c r="A150" s="93" t="s">
        <v>46</v>
      </c>
      <c r="B150" s="224" t="s">
        <v>165</v>
      </c>
      <c r="C150" s="307"/>
      <c r="D150" s="157"/>
      <c r="E150" s="308"/>
      <c r="F150" s="157"/>
      <c r="H150" s="115"/>
      <c r="I150" s="116">
        <v>15</v>
      </c>
      <c r="J150" s="116"/>
      <c r="K150" s="116"/>
      <c r="L150" s="116"/>
      <c r="M150" s="117"/>
      <c r="N150" s="158"/>
      <c r="O150" s="158"/>
      <c r="P150" s="158"/>
      <c r="Q150" s="159"/>
      <c r="R150" s="119"/>
      <c r="S150" s="119"/>
      <c r="T150" s="119"/>
      <c r="U150" s="120"/>
      <c r="V150" s="119"/>
      <c r="W150" s="119"/>
      <c r="X150" s="121" t="s">
        <v>119</v>
      </c>
      <c r="Y150" s="121"/>
      <c r="Z150" s="121">
        <v>10</v>
      </c>
      <c r="AA150" s="122">
        <v>5</v>
      </c>
      <c r="AB150" s="309"/>
    </row>
    <row r="151" spans="1:28" ht="13.5">
      <c r="A151" s="93" t="s">
        <v>48</v>
      </c>
      <c r="B151" s="224" t="s">
        <v>166</v>
      </c>
      <c r="C151" s="307"/>
      <c r="D151" s="157"/>
      <c r="E151" s="308"/>
      <c r="F151" s="157"/>
      <c r="H151" s="163"/>
      <c r="I151" s="146">
        <v>30</v>
      </c>
      <c r="J151" s="164"/>
      <c r="K151" s="164"/>
      <c r="L151" s="165"/>
      <c r="M151" s="166"/>
      <c r="N151" s="167"/>
      <c r="O151" s="168"/>
      <c r="P151" s="168"/>
      <c r="Q151" s="169"/>
      <c r="R151" s="170"/>
      <c r="S151" s="170"/>
      <c r="T151" s="170"/>
      <c r="U151" s="171"/>
      <c r="V151" s="170"/>
      <c r="W151" s="172"/>
      <c r="X151" s="173"/>
      <c r="Y151" s="173"/>
      <c r="Z151" s="153">
        <v>10</v>
      </c>
      <c r="AA151" s="154">
        <v>5</v>
      </c>
      <c r="AB151" s="309"/>
    </row>
    <row r="152" spans="1:29" ht="12.75">
      <c r="A152"/>
      <c r="B152" s="176" t="s">
        <v>37</v>
      </c>
      <c r="C152" s="144">
        <f aca="true" t="shared" si="9" ref="C152:H152">SUM(C146:C151)</f>
        <v>319.81</v>
      </c>
      <c r="D152" s="144">
        <f t="shared" si="9"/>
        <v>0</v>
      </c>
      <c r="E152" s="144">
        <f t="shared" si="9"/>
        <v>319.81</v>
      </c>
      <c r="F152" s="144">
        <f t="shared" si="9"/>
        <v>0</v>
      </c>
      <c r="G152" s="144">
        <f t="shared" si="9"/>
        <v>0</v>
      </c>
      <c r="H152" s="145">
        <f t="shared" si="9"/>
        <v>0</v>
      </c>
      <c r="I152" s="146">
        <v>120</v>
      </c>
      <c r="J152" s="146">
        <f aca="true" t="shared" si="10" ref="J152:W152">SUM(J146:J151)</f>
        <v>0</v>
      </c>
      <c r="K152" s="146">
        <f t="shared" si="10"/>
        <v>0</v>
      </c>
      <c r="L152" s="147">
        <f t="shared" si="10"/>
        <v>0</v>
      </c>
      <c r="M152" s="147">
        <f t="shared" si="10"/>
        <v>0</v>
      </c>
      <c r="N152" s="177">
        <f t="shared" si="10"/>
        <v>0</v>
      </c>
      <c r="O152" s="151">
        <f t="shared" si="10"/>
        <v>0</v>
      </c>
      <c r="P152" s="151">
        <f t="shared" si="10"/>
        <v>0</v>
      </c>
      <c r="Q152" s="151">
        <f t="shared" si="10"/>
        <v>0</v>
      </c>
      <c r="R152" s="26">
        <f t="shared" si="10"/>
        <v>0</v>
      </c>
      <c r="S152" s="26">
        <f t="shared" si="10"/>
        <v>0</v>
      </c>
      <c r="T152" s="26">
        <f t="shared" si="10"/>
        <v>0</v>
      </c>
      <c r="U152" s="26">
        <f t="shared" si="10"/>
        <v>0</v>
      </c>
      <c r="V152" s="26">
        <f t="shared" si="10"/>
        <v>0</v>
      </c>
      <c r="W152" s="152">
        <f t="shared" si="10"/>
        <v>0</v>
      </c>
      <c r="X152" s="153"/>
      <c r="Y152" s="153"/>
      <c r="Z152" s="153"/>
      <c r="AA152" s="154"/>
      <c r="AB152" s="29"/>
      <c r="AC152" s="178">
        <f>SUM(H152:W152)</f>
        <v>120</v>
      </c>
    </row>
    <row r="153" spans="3:28" ht="12.75">
      <c r="C153" s="179"/>
      <c r="D153" s="179"/>
      <c r="E153" s="179"/>
      <c r="F153" s="179"/>
      <c r="H153" s="180"/>
      <c r="I153" s="181"/>
      <c r="J153" s="181"/>
      <c r="K153" s="181"/>
      <c r="L153" s="181"/>
      <c r="M153" s="182"/>
      <c r="N153" s="183"/>
      <c r="O153" s="183"/>
      <c r="P153" s="183"/>
      <c r="Q153" s="74"/>
      <c r="R153" s="75"/>
      <c r="S153" s="10"/>
      <c r="T153" s="10"/>
      <c r="AB153" s="175"/>
    </row>
    <row r="155" spans="8:20" ht="12.75">
      <c r="H155" s="71"/>
      <c r="I155" s="72"/>
      <c r="J155" s="72"/>
      <c r="K155" s="72"/>
      <c r="L155" s="72"/>
      <c r="N155" s="73"/>
      <c r="O155" s="73"/>
      <c r="P155" s="73"/>
      <c r="Q155" s="74"/>
      <c r="R155" s="75"/>
      <c r="S155" s="10"/>
      <c r="T155" s="10"/>
    </row>
    <row r="156" spans="1:20" ht="12.75">
      <c r="A156" s="184" t="s">
        <v>167</v>
      </c>
      <c r="B156" s="17"/>
      <c r="C156" s="18"/>
      <c r="D156" s="18"/>
      <c r="E156" s="18"/>
      <c r="F156" s="18"/>
      <c r="H156" s="71"/>
      <c r="I156" s="72"/>
      <c r="J156" s="72"/>
      <c r="K156" s="72"/>
      <c r="L156" s="72"/>
      <c r="N156" s="73"/>
      <c r="O156" s="73"/>
      <c r="P156" s="73"/>
      <c r="Q156" s="74"/>
      <c r="R156" s="75"/>
      <c r="S156" s="10"/>
      <c r="T156" s="10"/>
    </row>
    <row r="157" spans="3:20" ht="12.75">
      <c r="C157" s="186"/>
      <c r="D157" s="186"/>
      <c r="E157" s="186"/>
      <c r="F157" s="186"/>
      <c r="H157" s="71"/>
      <c r="I157" s="72"/>
      <c r="J157" s="72"/>
      <c r="K157" s="72"/>
      <c r="L157" s="72"/>
      <c r="N157" s="73"/>
      <c r="O157" s="73"/>
      <c r="P157" s="73"/>
      <c r="Q157" s="74"/>
      <c r="R157" s="75"/>
      <c r="S157" s="10"/>
      <c r="T157" s="10"/>
    </row>
    <row r="158" spans="1:28" ht="27">
      <c r="A158" s="76" t="s">
        <v>39</v>
      </c>
      <c r="B158" s="77" t="s">
        <v>40</v>
      </c>
      <c r="C158" s="187" t="s">
        <v>41</v>
      </c>
      <c r="D158" s="188"/>
      <c r="E158" s="188"/>
      <c r="F158" s="188"/>
      <c r="H158" s="259"/>
      <c r="I158" s="260"/>
      <c r="J158" s="260"/>
      <c r="K158" s="260"/>
      <c r="L158" s="260"/>
      <c r="M158" s="166"/>
      <c r="N158" s="261"/>
      <c r="O158" s="261"/>
      <c r="P158" s="261"/>
      <c r="Q158" s="169"/>
      <c r="R158" s="170"/>
      <c r="S158" s="170"/>
      <c r="T158" s="170"/>
      <c r="U158" s="171"/>
      <c r="V158" s="170"/>
      <c r="W158" s="170"/>
      <c r="X158" s="252"/>
      <c r="Y158" s="252"/>
      <c r="Z158" s="252"/>
      <c r="AA158" s="253"/>
      <c r="AB158" s="175"/>
    </row>
    <row r="159" spans="1:28" ht="12.75">
      <c r="A159" s="262"/>
      <c r="B159" s="263"/>
      <c r="C159" s="263"/>
      <c r="D159" s="264"/>
      <c r="E159" s="264"/>
      <c r="F159" s="264"/>
      <c r="H159" s="163"/>
      <c r="I159" s="260"/>
      <c r="J159" s="260"/>
      <c r="K159" s="260"/>
      <c r="L159" s="260"/>
      <c r="M159" s="166"/>
      <c r="N159" s="261"/>
      <c r="O159" s="261"/>
      <c r="P159" s="261"/>
      <c r="Q159" s="169"/>
      <c r="R159" s="170"/>
      <c r="S159" s="170"/>
      <c r="T159" s="170"/>
      <c r="U159" s="171"/>
      <c r="V159" s="170"/>
      <c r="W159" s="170"/>
      <c r="X159" s="252"/>
      <c r="Y159" s="252"/>
      <c r="Z159" s="252"/>
      <c r="AA159" s="253"/>
      <c r="AB159" s="175"/>
    </row>
    <row r="160" spans="1:28" ht="40.5">
      <c r="A160" s="93" t="s">
        <v>29</v>
      </c>
      <c r="B160" s="224" t="s">
        <v>168</v>
      </c>
      <c r="C160" s="156">
        <v>83.35</v>
      </c>
      <c r="D160" s="157"/>
      <c r="E160" s="157"/>
      <c r="F160" s="157"/>
      <c r="H160" s="163"/>
      <c r="I160" s="164"/>
      <c r="J160" s="164"/>
      <c r="K160" s="164"/>
      <c r="L160" s="164"/>
      <c r="M160" s="166"/>
      <c r="N160" s="168"/>
      <c r="O160" s="168"/>
      <c r="P160" s="168"/>
      <c r="Q160" s="169"/>
      <c r="R160" s="170"/>
      <c r="S160" s="170"/>
      <c r="T160" s="170"/>
      <c r="U160" s="171"/>
      <c r="V160" s="170"/>
      <c r="W160" s="170"/>
      <c r="X160" s="252"/>
      <c r="Y160" s="252"/>
      <c r="Z160" s="252"/>
      <c r="AA160" s="253"/>
      <c r="AB160" s="29">
        <v>400</v>
      </c>
    </row>
    <row r="161" spans="1:28" ht="27">
      <c r="A161" s="93" t="s">
        <v>31</v>
      </c>
      <c r="B161" s="295" t="s">
        <v>169</v>
      </c>
      <c r="C161" s="296">
        <v>16.77</v>
      </c>
      <c r="D161" s="297"/>
      <c r="E161" s="297">
        <f>C161</f>
        <v>16.77</v>
      </c>
      <c r="F161" s="297"/>
      <c r="G161" s="213"/>
      <c r="H161" s="214"/>
      <c r="I161" s="200"/>
      <c r="J161" s="200"/>
      <c r="K161" s="200"/>
      <c r="L161" s="200"/>
      <c r="M161" s="266">
        <v>40</v>
      </c>
      <c r="N161" s="217"/>
      <c r="O161" s="217"/>
      <c r="P161" s="217"/>
      <c r="Q161" s="218"/>
      <c r="R161" s="206"/>
      <c r="S161" s="206"/>
      <c r="T161" s="206"/>
      <c r="U161" s="205"/>
      <c r="V161" s="206"/>
      <c r="W161" s="206"/>
      <c r="X161" s="199"/>
      <c r="Y161" s="199"/>
      <c r="Z161" s="199"/>
      <c r="AA161" s="267"/>
      <c r="AB161" s="210">
        <v>30</v>
      </c>
    </row>
    <row r="162" spans="1:28" ht="13.5">
      <c r="A162" s="93" t="s">
        <v>33</v>
      </c>
      <c r="B162" s="298" t="s">
        <v>170</v>
      </c>
      <c r="C162" s="296">
        <v>22.33</v>
      </c>
      <c r="D162" s="297"/>
      <c r="E162" s="297"/>
      <c r="F162" s="297">
        <f>C162</f>
        <v>22.33</v>
      </c>
      <c r="G162" s="213"/>
      <c r="H162" s="163"/>
      <c r="I162" s="164"/>
      <c r="J162" s="164"/>
      <c r="K162" s="164"/>
      <c r="L162" s="165"/>
      <c r="M162" s="166"/>
      <c r="N162" s="167"/>
      <c r="O162" s="168"/>
      <c r="P162" s="168"/>
      <c r="Q162" s="151">
        <v>20</v>
      </c>
      <c r="R162" s="170"/>
      <c r="S162" s="170"/>
      <c r="T162" s="170"/>
      <c r="U162" s="171"/>
      <c r="V162" s="170"/>
      <c r="W162" s="172"/>
      <c r="X162" s="173"/>
      <c r="Y162" s="173"/>
      <c r="Z162" s="173"/>
      <c r="AA162" s="174"/>
      <c r="AB162" s="29">
        <v>30</v>
      </c>
    </row>
    <row r="163" spans="1:28" ht="25.5">
      <c r="A163" s="93"/>
      <c r="B163" s="293" t="s">
        <v>171</v>
      </c>
      <c r="C163" s="296">
        <v>4.4</v>
      </c>
      <c r="D163" s="297"/>
      <c r="E163" s="297"/>
      <c r="F163" s="297"/>
      <c r="G163" s="294">
        <f>C163</f>
        <v>4.4</v>
      </c>
      <c r="H163" s="163"/>
      <c r="I163" s="164"/>
      <c r="J163" s="164"/>
      <c r="K163" s="164"/>
      <c r="L163" s="165"/>
      <c r="M163" s="166"/>
      <c r="N163" s="167"/>
      <c r="O163" s="168"/>
      <c r="P163" s="168"/>
      <c r="Q163" s="151"/>
      <c r="R163" s="170"/>
      <c r="S163" s="170"/>
      <c r="T163" s="26">
        <v>15</v>
      </c>
      <c r="U163" s="26">
        <v>15</v>
      </c>
      <c r="V163" s="170"/>
      <c r="W163" s="172"/>
      <c r="X163" s="173"/>
      <c r="Y163" s="173"/>
      <c r="Z163" s="173"/>
      <c r="AA163" s="174"/>
      <c r="AB163" s="29">
        <v>30</v>
      </c>
    </row>
    <row r="164" spans="1:193" ht="13.5">
      <c r="A164" s="93" t="s">
        <v>35</v>
      </c>
      <c r="B164" s="299" t="s">
        <v>172</v>
      </c>
      <c r="C164" s="296">
        <v>73.85</v>
      </c>
      <c r="D164" s="297"/>
      <c r="E164" s="297"/>
      <c r="F164" s="297"/>
      <c r="G164" s="265">
        <f>C164</f>
        <v>73.85</v>
      </c>
      <c r="H164" s="2"/>
      <c r="I164" s="163"/>
      <c r="J164" s="164"/>
      <c r="K164" s="164"/>
      <c r="L164" s="164"/>
      <c r="M164" s="165"/>
      <c r="N164" s="166"/>
      <c r="O164" s="167"/>
      <c r="P164" s="168"/>
      <c r="Q164" s="168"/>
      <c r="R164" s="169"/>
      <c r="S164" s="170"/>
      <c r="T164" s="26">
        <v>15</v>
      </c>
      <c r="U164" s="26">
        <v>15</v>
      </c>
      <c r="V164" s="171"/>
      <c r="W164" s="170"/>
      <c r="X164" s="252"/>
      <c r="Y164" s="252"/>
      <c r="Z164" s="252"/>
      <c r="AA164" s="253"/>
      <c r="AB164" s="268"/>
      <c r="AC164" s="170"/>
      <c r="GK164" s="2"/>
    </row>
    <row r="165" spans="1:28" ht="13.5">
      <c r="A165" s="262"/>
      <c r="B165" s="269" t="s">
        <v>173</v>
      </c>
      <c r="C165" s="269"/>
      <c r="D165" s="270"/>
      <c r="E165" s="270"/>
      <c r="F165" s="270"/>
      <c r="G165" s="114"/>
      <c r="H165" s="115"/>
      <c r="I165" s="116"/>
      <c r="J165" s="116"/>
      <c r="K165" s="116"/>
      <c r="L165" s="116"/>
      <c r="M165" s="117"/>
      <c r="N165" s="158"/>
      <c r="O165" s="158"/>
      <c r="P165" s="158"/>
      <c r="Q165" s="159"/>
      <c r="R165" s="119"/>
      <c r="S165" s="119"/>
      <c r="T165" s="119"/>
      <c r="U165" s="120"/>
      <c r="V165" s="119"/>
      <c r="W165" s="119"/>
      <c r="X165" s="121"/>
      <c r="Y165" s="121"/>
      <c r="Z165" s="121"/>
      <c r="AA165" s="122"/>
      <c r="AB165" s="123"/>
    </row>
    <row r="166" spans="1:29" ht="51">
      <c r="A166" s="93" t="s">
        <v>29</v>
      </c>
      <c r="B166" s="271" t="s">
        <v>174</v>
      </c>
      <c r="C166" s="271">
        <v>26.53</v>
      </c>
      <c r="D166" s="257"/>
      <c r="E166" s="257"/>
      <c r="F166" s="257"/>
      <c r="G166" s="272">
        <f>C166</f>
        <v>26.53</v>
      </c>
      <c r="H166" s="115"/>
      <c r="I166" s="116"/>
      <c r="J166" s="116"/>
      <c r="K166" s="116"/>
      <c r="L166" s="116"/>
      <c r="M166" s="117"/>
      <c r="N166" s="158"/>
      <c r="O166" s="158"/>
      <c r="P166" s="158"/>
      <c r="Q166" s="159"/>
      <c r="R166" s="119"/>
      <c r="S166" s="119"/>
      <c r="T166" s="119"/>
      <c r="U166" s="120"/>
      <c r="V166" s="119"/>
      <c r="W166" s="119">
        <v>30</v>
      </c>
      <c r="X166" s="121"/>
      <c r="Y166" s="121" t="s">
        <v>119</v>
      </c>
      <c r="Z166" s="121"/>
      <c r="AA166" s="122">
        <v>40</v>
      </c>
      <c r="AB166" s="123">
        <v>20</v>
      </c>
      <c r="AC166" s="2" t="s">
        <v>175</v>
      </c>
    </row>
    <row r="167" spans="1:29" ht="12.75">
      <c r="A167"/>
      <c r="B167" s="176" t="s">
        <v>132</v>
      </c>
      <c r="C167" s="273">
        <f>SUM(C166:C166,C161:C164)</f>
        <v>143.88</v>
      </c>
      <c r="D167" s="2">
        <f>SUM(D160:D166)</f>
        <v>0</v>
      </c>
      <c r="E167" s="2">
        <f>SUM(E160:E166)</f>
        <v>16.77</v>
      </c>
      <c r="F167" s="2">
        <f>SUM(F160:F166)</f>
        <v>22.33</v>
      </c>
      <c r="G167" s="2">
        <f>SUM(G160:G166)</f>
        <v>104.78</v>
      </c>
      <c r="H167" s="145">
        <f aca="true" t="shared" si="11" ref="H167:Q167">SUM(H160:H166)</f>
        <v>0</v>
      </c>
      <c r="I167" s="146">
        <f t="shared" si="11"/>
        <v>0</v>
      </c>
      <c r="J167" s="146">
        <f t="shared" si="11"/>
        <v>0</v>
      </c>
      <c r="K167" s="146">
        <f t="shared" si="11"/>
        <v>0</v>
      </c>
      <c r="L167" s="146">
        <f t="shared" si="11"/>
        <v>0</v>
      </c>
      <c r="M167" s="146">
        <f t="shared" si="11"/>
        <v>40</v>
      </c>
      <c r="N167" s="151">
        <f t="shared" si="11"/>
        <v>0</v>
      </c>
      <c r="O167" s="151">
        <f t="shared" si="11"/>
        <v>0</v>
      </c>
      <c r="P167" s="151">
        <f t="shared" si="11"/>
        <v>0</v>
      </c>
      <c r="Q167" s="151">
        <f t="shared" si="11"/>
        <v>20</v>
      </c>
      <c r="R167" s="26">
        <f>SUM(R159:R166)</f>
        <v>0</v>
      </c>
      <c r="S167" s="26">
        <f>SUM(S160:S166)</f>
        <v>0</v>
      </c>
      <c r="T167" s="26">
        <f>SUM(T160:T166)</f>
        <v>30</v>
      </c>
      <c r="U167" s="26">
        <f>SUM(U160:U166)</f>
        <v>30</v>
      </c>
      <c r="V167" s="26">
        <f>SUM(V160:V166)</f>
        <v>0</v>
      </c>
      <c r="W167" s="26">
        <f>SUM(W160:W166)</f>
        <v>30</v>
      </c>
      <c r="X167" s="27"/>
      <c r="Y167" s="27"/>
      <c r="Z167" s="27"/>
      <c r="AA167" s="28"/>
      <c r="AB167" s="29"/>
      <c r="AC167" s="274"/>
    </row>
    <row r="169" spans="1:30" ht="16.5">
      <c r="A169"/>
      <c r="B169" s="275"/>
      <c r="C169" s="276" t="s">
        <v>176</v>
      </c>
      <c r="D169" s="276"/>
      <c r="E169" s="276"/>
      <c r="F169" s="276"/>
      <c r="G169" s="277"/>
      <c r="H169" s="278">
        <f>H8+H137+H48+H91+H167</f>
        <v>25</v>
      </c>
      <c r="I169" s="279">
        <f>I8+I48+I91+I137+I152+I167</f>
        <v>855</v>
      </c>
      <c r="J169" s="279">
        <f>J8+J48+J91+J137+J152+J167</f>
        <v>295</v>
      </c>
      <c r="K169" s="279">
        <f>K8+K137+K48+K91+K167</f>
        <v>20</v>
      </c>
      <c r="L169" s="279">
        <f>L8+L137+L48+L91+L167</f>
        <v>75</v>
      </c>
      <c r="M169" s="279">
        <f>M8+M137+M48+M91+M167</f>
        <v>40</v>
      </c>
      <c r="N169" s="280">
        <f>N8+N48+N91+N137+N152+N167</f>
        <v>75</v>
      </c>
      <c r="O169" s="280">
        <f>O8+O48+O91+O137+O152+O167</f>
        <v>225</v>
      </c>
      <c r="P169" s="280">
        <f>P8+P48+P91+P137+P152+P167</f>
        <v>15</v>
      </c>
      <c r="Q169" s="280">
        <f>Q8+Q137+Q48+Q91+Q167</f>
        <v>20</v>
      </c>
      <c r="R169" s="281">
        <f>R8+R137+R48+R91+R167</f>
        <v>85</v>
      </c>
      <c r="S169" s="281">
        <f>S8+S48+S91+S137+S152+S167</f>
        <v>45</v>
      </c>
      <c r="T169" s="281">
        <f>T8+T48+T91+T137+T152+T167</f>
        <v>60</v>
      </c>
      <c r="U169" s="281">
        <f>U8+U48+U91+U137+U152+U167</f>
        <v>280</v>
      </c>
      <c r="V169" s="281">
        <f>V8+V137+V48+V91+V167</f>
        <v>155</v>
      </c>
      <c r="W169" s="282">
        <f>W8+W48+W91+W137+W152+W167</f>
        <v>170</v>
      </c>
      <c r="X169" s="283"/>
      <c r="Y169" s="283"/>
      <c r="Z169" s="283">
        <f>SUM(Z7:Z168)</f>
        <v>1340</v>
      </c>
      <c r="AA169" s="284">
        <f>SUM(AA15:AA168)</f>
        <v>1570</v>
      </c>
      <c r="AB169" s="285">
        <f>SUM(AB5:AB168)</f>
        <v>4630</v>
      </c>
      <c r="AC169" s="274">
        <f>SUM(H169:W169)</f>
        <v>2440</v>
      </c>
      <c r="AD169" s="274"/>
    </row>
    <row r="170" spans="3:6" ht="12.75">
      <c r="C170" s="179"/>
      <c r="D170" s="179"/>
      <c r="E170" s="179"/>
      <c r="F170" s="179"/>
    </row>
    <row r="171" spans="2:8" ht="12.75">
      <c r="B171" s="314" t="s">
        <v>180</v>
      </c>
      <c r="C171" s="314"/>
      <c r="D171" s="2">
        <f>D167+D152+D137+D91+D48+D8</f>
        <v>92.26</v>
      </c>
      <c r="E171" s="2">
        <f>E167+E152+E137+E91+E48+E8</f>
        <v>2421.98</v>
      </c>
      <c r="F171" s="2">
        <f>F167+F152+F137+F91+F48+F8</f>
        <v>296.4</v>
      </c>
      <c r="G171" s="2">
        <f>G167+G152+G137+G91+G48+G8</f>
        <v>579.7</v>
      </c>
      <c r="H171" s="3">
        <f>SUM(D171:G171)</f>
        <v>3390.34</v>
      </c>
    </row>
    <row r="172" spans="3:8" ht="15">
      <c r="C172" s="286" t="s">
        <v>177</v>
      </c>
      <c r="D172" s="286"/>
      <c r="E172" s="286"/>
      <c r="F172" s="286"/>
      <c r="H172" s="287"/>
    </row>
    <row r="175" spans="1:6" ht="14.25" customHeight="1">
      <c r="A175" s="310" t="s">
        <v>178</v>
      </c>
      <c r="B175" s="310"/>
      <c r="C175" s="310"/>
      <c r="D175" s="288"/>
      <c r="E175" s="288"/>
      <c r="F175" s="288"/>
    </row>
    <row r="176" spans="1:7" ht="14.25" customHeight="1">
      <c r="A176" s="310"/>
      <c r="B176" s="310"/>
      <c r="C176" s="310"/>
      <c r="D176" s="313" t="s">
        <v>179</v>
      </c>
      <c r="E176" s="313"/>
      <c r="F176" s="313"/>
      <c r="G176" s="313"/>
    </row>
    <row r="177" spans="1:3" ht="17.25" customHeight="1">
      <c r="A177" s="311"/>
      <c r="B177" s="312"/>
      <c r="C177" s="312"/>
    </row>
  </sheetData>
  <sheetProtection selectLockedCells="1" selectUnlockedCells="1"/>
  <mergeCells count="13">
    <mergeCell ref="AC81:AD86"/>
    <mergeCell ref="C147:C151"/>
    <mergeCell ref="E147:E151"/>
    <mergeCell ref="AB147:AB151"/>
    <mergeCell ref="A175:C177"/>
    <mergeCell ref="D176:G176"/>
    <mergeCell ref="B171:C171"/>
    <mergeCell ref="AA1:AB1"/>
    <mergeCell ref="I2:M2"/>
    <mergeCell ref="N2:Q2"/>
    <mergeCell ref="R2:W2"/>
    <mergeCell ref="X2:Y2"/>
    <mergeCell ref="Z2:AB2"/>
  </mergeCells>
  <printOptions/>
  <pageMargins left="0.7874015748031497" right="0.7874015748031497" top="0.7874015748031497" bottom="0.7874015748031497" header="0.5118110236220472" footer="0.5118110236220472"/>
  <pageSetup fitToHeight="4" fitToWidth="1" horizontalDpi="300" verticalDpi="3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 Małka</dc:creator>
  <cp:keywords/>
  <dc:description/>
  <cp:lastModifiedBy>Kazimierz Janicki</cp:lastModifiedBy>
  <cp:lastPrinted>2017-10-10T05:33:03Z</cp:lastPrinted>
  <dcterms:created xsi:type="dcterms:W3CDTF">2017-10-05T09:19:31Z</dcterms:created>
  <dcterms:modified xsi:type="dcterms:W3CDTF">2017-10-18T06:07:57Z</dcterms:modified>
  <cp:category/>
  <cp:version/>
  <cp:contentType/>
  <cp:contentStatus/>
</cp:coreProperties>
</file>