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6090" activeTab="0"/>
  </bookViews>
  <sheets>
    <sheet name="Załącznik nr 1 fo form" sheetId="1" r:id="rId1"/>
    <sheet name="Ocena oferty" sheetId="2" r:id="rId2"/>
  </sheets>
  <definedNames/>
  <calcPr fullCalcOnLoad="1"/>
</workbook>
</file>

<file path=xl/sharedStrings.xml><?xml version="1.0" encoding="utf-8"?>
<sst xmlns="http://schemas.openxmlformats.org/spreadsheetml/2006/main" count="75" uniqueCount="62">
  <si>
    <t>Lp</t>
  </si>
  <si>
    <t>j.m.</t>
  </si>
  <si>
    <t>Wartość netto</t>
  </si>
  <si>
    <t>VAT %</t>
  </si>
  <si>
    <t>Wartość opakowania</t>
  </si>
  <si>
    <t>LP</t>
  </si>
  <si>
    <t>Cena opakowania netto</t>
  </si>
  <si>
    <t>Wartość brutto</t>
  </si>
  <si>
    <t>ilość</t>
  </si>
  <si>
    <t>Razem</t>
  </si>
  <si>
    <t>razem</t>
  </si>
  <si>
    <t>X</t>
  </si>
  <si>
    <t>ilość opak zaokr do pełnych opak</t>
  </si>
  <si>
    <t>Podpis osoby upoważninej</t>
  </si>
  <si>
    <t>nazwa handlowa środka</t>
  </si>
  <si>
    <t>nazwa handlowa</t>
  </si>
  <si>
    <t>nazwa materiału</t>
  </si>
  <si>
    <t>nazwa środka</t>
  </si>
  <si>
    <t>szt</t>
  </si>
  <si>
    <t>Cena jedn netto</t>
  </si>
  <si>
    <t>Ilość cykli w trybie automatycznym (normalnym)</t>
  </si>
  <si>
    <t>Arkusz kalkulacyjno cenowy myjni do bronchoskopów wraz z środkami i materiałami zużywalnymi</t>
  </si>
  <si>
    <t>Nr spr 13/ZP/2017</t>
  </si>
  <si>
    <t>jm</t>
  </si>
  <si>
    <t>cena netto</t>
  </si>
  <si>
    <t>cena brutto</t>
  </si>
  <si>
    <t>nazwa</t>
  </si>
  <si>
    <t>Lp.</t>
  </si>
  <si>
    <t xml:space="preserve">nazwa </t>
  </si>
  <si>
    <t>C</t>
  </si>
  <si>
    <t>wartość brutto</t>
  </si>
  <si>
    <t>% udział kryterium</t>
  </si>
  <si>
    <t>oferta zawierająca najniższą    cenę uzyska 60 pkt pozostali Wykonawcy proporcjonalnie</t>
  </si>
  <si>
    <t>TAK/NIE</t>
  </si>
  <si>
    <t>nr oferty</t>
  </si>
  <si>
    <t>ocena wg kryteriów oceny</t>
  </si>
  <si>
    <t>Zastosowanie UPS wbudowanego w urządzenie</t>
  </si>
  <si>
    <t>Cena myjni do bronchoskopów</t>
  </si>
  <si>
    <t xml:space="preserve">C - cena myjni </t>
  </si>
  <si>
    <t>myjnia do brochoskopów</t>
  </si>
  <si>
    <t xml:space="preserve">C - cena </t>
  </si>
  <si>
    <t>J - Jakość</t>
  </si>
  <si>
    <t>Kś - koszty środków myjących i dezynfekcyjnych</t>
  </si>
  <si>
    <t>ilość w opakowaniu</t>
  </si>
  <si>
    <t>Inne materiały zużywalne,  płyny, itp. niezbędne do wykonania określonej ilości cykli  w okresie  24 miesięcy</t>
  </si>
  <si>
    <t>TAK-5pkt,  NIE-0pkt</t>
  </si>
  <si>
    <t>Drukarka wbudowana w urządzeniu</t>
  </si>
  <si>
    <t xml:space="preserve">Urządzenie z modułem RFID </t>
  </si>
  <si>
    <t>zgodnie z kalkulacją środków myjących, dezynfekcyjnych i innych materiałów zużywalnych oferta zawierająca najniższą    wartość uzyska 15 pkt pozostali Wykonawcy proporcjonalnie</t>
  </si>
  <si>
    <t>Kj - Koszt środków Kś</t>
  </si>
  <si>
    <t>koszt jednostkowy 1 cyklu mycia</t>
  </si>
  <si>
    <t>TAK-1pkt,  NIE-0pkt</t>
  </si>
  <si>
    <t>W przypadku przerwy w dostawie energii elektrycznej podczas cyklu, urządzenie nie blokowane jest kodem serwisowym</t>
  </si>
  <si>
    <t>2.1</t>
  </si>
  <si>
    <t>2.2</t>
  </si>
  <si>
    <t>2.3</t>
  </si>
  <si>
    <t>3.1</t>
  </si>
  <si>
    <t>3.2</t>
  </si>
  <si>
    <t>3.3</t>
  </si>
  <si>
    <t xml:space="preserve">koszt jednego  cyklu mycia (poz 2+3/700) </t>
  </si>
  <si>
    <t>Załącznik  do formularza ofertowego</t>
  </si>
  <si>
    <t>Załącznik nr 7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</si>
</sst>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  <numFmt numFmtId="169" formatCode="[$-415]0%"/>
    <numFmt numFmtId="170" formatCode="[$-415]0.00%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2"/>
      <color indexed="8"/>
      <name val="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2"/>
      <color theme="1"/>
      <name val="F"/>
      <family val="0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zcionka tekstu podstawowego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8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8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left"/>
    </xf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48" fillId="0" borderId="15" xfId="0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2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168" fontId="33" fillId="0" borderId="0" xfId="44" applyAlignment="1">
      <alignment vertical="center"/>
      <protection/>
    </xf>
    <xf numFmtId="168" fontId="33" fillId="0" borderId="0" xfId="44">
      <alignment/>
      <protection/>
    </xf>
    <xf numFmtId="168" fontId="33" fillId="0" borderId="12" xfId="44" applyBorder="1" applyAlignment="1">
      <alignment vertical="center"/>
      <protection/>
    </xf>
    <xf numFmtId="168" fontId="33" fillId="0" borderId="11" xfId="44" applyBorder="1" applyAlignment="1">
      <alignment horizontal="center" vertical="center"/>
      <protection/>
    </xf>
    <xf numFmtId="168" fontId="33" fillId="0" borderId="10" xfId="44" applyBorder="1" applyAlignment="1">
      <alignment horizontal="center" vertical="center"/>
      <protection/>
    </xf>
    <xf numFmtId="168" fontId="33" fillId="0" borderId="18" xfId="44" applyBorder="1" applyAlignment="1">
      <alignment horizontal="center" vertical="center"/>
      <protection/>
    </xf>
    <xf numFmtId="168" fontId="33" fillId="0" borderId="12" xfId="44" applyBorder="1" applyAlignment="1">
      <alignment horizontal="center" vertical="center" wrapText="1"/>
      <protection/>
    </xf>
    <xf numFmtId="168" fontId="33" fillId="0" borderId="19" xfId="44" applyBorder="1" applyAlignment="1">
      <alignment horizontal="center" vertical="center"/>
      <protection/>
    </xf>
    <xf numFmtId="168" fontId="33" fillId="0" borderId="10" xfId="44" applyBorder="1" applyAlignment="1">
      <alignment vertical="center"/>
      <protection/>
    </xf>
    <xf numFmtId="168" fontId="33" fillId="0" borderId="10" xfId="44" applyBorder="1" applyAlignment="1">
      <alignment vertical="center" wrapText="1"/>
      <protection/>
    </xf>
    <xf numFmtId="168" fontId="33" fillId="0" borderId="18" xfId="44" applyBorder="1" applyAlignment="1">
      <alignment vertical="center"/>
      <protection/>
    </xf>
    <xf numFmtId="169" fontId="33" fillId="0" borderId="12" xfId="44" applyNumberFormat="1" applyBorder="1" applyAlignment="1">
      <alignment horizontal="center" vertical="center"/>
      <protection/>
    </xf>
    <xf numFmtId="168" fontId="33" fillId="0" borderId="0" xfId="44" applyAlignment="1">
      <alignment horizontal="center" vertical="center"/>
      <protection/>
    </xf>
    <xf numFmtId="168" fontId="33" fillId="0" borderId="20" xfId="44" applyBorder="1" applyAlignment="1">
      <alignment vertical="center" wrapText="1"/>
      <protection/>
    </xf>
    <xf numFmtId="168" fontId="33" fillId="0" borderId="12" xfId="44" applyBorder="1" applyAlignment="1">
      <alignment vertical="center" wrapText="1"/>
      <protection/>
    </xf>
    <xf numFmtId="168" fontId="33" fillId="0" borderId="20" xfId="44" applyBorder="1" applyAlignment="1">
      <alignment vertical="center"/>
      <protection/>
    </xf>
    <xf numFmtId="168" fontId="33" fillId="0" borderId="0" xfId="44" applyBorder="1" applyAlignment="1">
      <alignment vertical="center"/>
      <protection/>
    </xf>
    <xf numFmtId="169" fontId="33" fillId="0" borderId="0" xfId="44" applyNumberFormat="1">
      <alignment/>
      <protection/>
    </xf>
    <xf numFmtId="168" fontId="33" fillId="0" borderId="0" xfId="44" applyBorder="1" applyAlignment="1">
      <alignment horizontal="center" vertical="center"/>
      <protection/>
    </xf>
    <xf numFmtId="168" fontId="52" fillId="0" borderId="0" xfId="44" applyFont="1" applyAlignment="1">
      <alignment vertical="center"/>
      <protection/>
    </xf>
    <xf numFmtId="0" fontId="51" fillId="0" borderId="11" xfId="0" applyFont="1" applyBorder="1" applyAlignment="1">
      <alignment horizontal="center" vertical="center" wrapText="1"/>
    </xf>
    <xf numFmtId="168" fontId="33" fillId="0" borderId="0" xfId="44" applyBorder="1" applyAlignment="1">
      <alignment horizontal="center" vertical="center" wrapText="1"/>
      <protection/>
    </xf>
    <xf numFmtId="168" fontId="52" fillId="0" borderId="0" xfId="44" applyFont="1" applyBorder="1" applyAlignment="1">
      <alignment vertical="center"/>
      <protection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5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4.875" style="0" customWidth="1"/>
    <col min="2" max="2" width="27.25390625" style="0" customWidth="1"/>
    <col min="3" max="3" width="35.50390625" style="0" customWidth="1"/>
    <col min="4" max="6" width="10.75390625" style="0" customWidth="1"/>
    <col min="7" max="7" width="9.625" style="0" customWidth="1"/>
    <col min="8" max="9" width="10.75390625" style="0" customWidth="1"/>
    <col min="10" max="10" width="7.50390625" style="0" customWidth="1"/>
    <col min="11" max="11" width="10.75390625" style="0" customWidth="1"/>
  </cols>
  <sheetData>
    <row r="1" spans="1:8" ht="15">
      <c r="A1" s="2" t="s">
        <v>22</v>
      </c>
      <c r="H1" t="s">
        <v>61</v>
      </c>
    </row>
    <row r="2" ht="30.75" customHeight="1">
      <c r="A2" s="31" t="s">
        <v>60</v>
      </c>
    </row>
    <row r="3" spans="1:11" ht="24.75" customHeight="1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3" ht="24.75" customHeight="1">
      <c r="A4" s="2" t="s">
        <v>38</v>
      </c>
      <c r="B4" s="1"/>
      <c r="C4" s="1"/>
    </row>
    <row r="5" spans="1:11" s="32" customFormat="1" ht="24.75" customHeight="1">
      <c r="A5" s="12" t="s">
        <v>5</v>
      </c>
      <c r="B5" s="12" t="s">
        <v>26</v>
      </c>
      <c r="C5" s="12" t="s">
        <v>15</v>
      </c>
      <c r="D5" s="12" t="s">
        <v>23</v>
      </c>
      <c r="E5" s="12"/>
      <c r="F5" s="12"/>
      <c r="G5" s="12"/>
      <c r="H5" s="12"/>
      <c r="I5" s="12" t="s">
        <v>24</v>
      </c>
      <c r="J5" s="34" t="s">
        <v>3</v>
      </c>
      <c r="K5" s="12" t="s">
        <v>25</v>
      </c>
    </row>
    <row r="6" spans="1:11" s="32" customFormat="1" ht="24.75" customHeight="1">
      <c r="A6" s="33">
        <v>1</v>
      </c>
      <c r="B6" s="10" t="s">
        <v>39</v>
      </c>
      <c r="C6" s="12"/>
      <c r="D6" s="12" t="s">
        <v>18</v>
      </c>
      <c r="E6" s="12"/>
      <c r="F6" s="65" t="s">
        <v>11</v>
      </c>
      <c r="G6" s="65"/>
      <c r="H6" s="65"/>
      <c r="I6" s="36"/>
      <c r="J6" s="37"/>
      <c r="K6" s="35">
        <f>ROUND((I6+(I6*J6)),2)</f>
        <v>0</v>
      </c>
    </row>
    <row r="7" spans="1:3" ht="24.75" customHeight="1">
      <c r="A7" s="2" t="s">
        <v>42</v>
      </c>
      <c r="B7" s="1"/>
      <c r="C7" s="1"/>
    </row>
    <row r="8" spans="1:11" s="3" customFormat="1" ht="62.25" customHeight="1">
      <c r="A8" s="8" t="s">
        <v>0</v>
      </c>
      <c r="B8" s="8" t="s">
        <v>17</v>
      </c>
      <c r="C8" s="8" t="s">
        <v>14</v>
      </c>
      <c r="D8" s="8" t="s">
        <v>1</v>
      </c>
      <c r="E8" s="8" t="s">
        <v>43</v>
      </c>
      <c r="F8" s="29" t="s">
        <v>20</v>
      </c>
      <c r="G8" s="8" t="s">
        <v>12</v>
      </c>
      <c r="H8" s="8" t="s">
        <v>6</v>
      </c>
      <c r="I8" s="8" t="s">
        <v>2</v>
      </c>
      <c r="J8" s="8" t="s">
        <v>3</v>
      </c>
      <c r="K8" s="8" t="s">
        <v>7</v>
      </c>
    </row>
    <row r="9" spans="1:11" ht="15">
      <c r="A9" s="7" t="s">
        <v>53</v>
      </c>
      <c r="B9" s="6"/>
      <c r="C9" s="6"/>
      <c r="D9" s="7"/>
      <c r="E9" s="7"/>
      <c r="F9" s="28">
        <v>700</v>
      </c>
      <c r="G9" s="7"/>
      <c r="H9" s="13"/>
      <c r="I9" s="13">
        <f>G9*H9</f>
        <v>0</v>
      </c>
      <c r="J9" s="14"/>
      <c r="K9" s="13">
        <f>ROUND((I9+(I9*J9)),2)</f>
        <v>0</v>
      </c>
    </row>
    <row r="10" spans="1:11" ht="15">
      <c r="A10" s="7" t="s">
        <v>54</v>
      </c>
      <c r="B10" s="6"/>
      <c r="C10" s="6"/>
      <c r="D10" s="7"/>
      <c r="E10" s="7"/>
      <c r="F10" s="28">
        <v>700</v>
      </c>
      <c r="G10" s="7"/>
      <c r="H10" s="13"/>
      <c r="I10" s="13">
        <f>G10*H10</f>
        <v>0</v>
      </c>
      <c r="J10" s="14"/>
      <c r="K10" s="13">
        <f>ROUND((I10+(I10*J10)),2)</f>
        <v>0</v>
      </c>
    </row>
    <row r="11" spans="1:11" ht="15">
      <c r="A11" s="7" t="s">
        <v>55</v>
      </c>
      <c r="B11" s="30"/>
      <c r="C11" s="6"/>
      <c r="D11" s="7"/>
      <c r="E11" s="7"/>
      <c r="F11" s="28">
        <v>700</v>
      </c>
      <c r="G11" s="7"/>
      <c r="H11" s="13"/>
      <c r="I11" s="13">
        <f>G11*H11</f>
        <v>0</v>
      </c>
      <c r="J11" s="14"/>
      <c r="K11" s="13">
        <f>ROUND((I11+(I11*J11)),2)</f>
        <v>0</v>
      </c>
    </row>
    <row r="12" spans="1:11" ht="15">
      <c r="A12" s="19" t="s">
        <v>10</v>
      </c>
      <c r="B12" s="15"/>
      <c r="C12" s="15"/>
      <c r="D12" s="16"/>
      <c r="E12" s="16"/>
      <c r="F12" s="15"/>
      <c r="G12" s="16"/>
      <c r="H12" s="18"/>
      <c r="I12" s="22">
        <f>SUM(I1:I11)</f>
        <v>0</v>
      </c>
      <c r="J12" s="20" t="s">
        <v>11</v>
      </c>
      <c r="K12" s="22">
        <f>SUM(K1:K11)</f>
        <v>0</v>
      </c>
    </row>
    <row r="13" ht="23.25" customHeight="1">
      <c r="A13" s="2" t="s">
        <v>44</v>
      </c>
    </row>
    <row r="14" spans="1:11" ht="55.5" customHeight="1">
      <c r="A14" s="12" t="s">
        <v>5</v>
      </c>
      <c r="B14" s="11" t="s">
        <v>16</v>
      </c>
      <c r="C14" s="11" t="s">
        <v>15</v>
      </c>
      <c r="D14" s="66" t="s">
        <v>23</v>
      </c>
      <c r="E14" s="67"/>
      <c r="F14" s="58" t="s">
        <v>20</v>
      </c>
      <c r="G14" s="10" t="s">
        <v>8</v>
      </c>
      <c r="H14" s="9" t="s">
        <v>19</v>
      </c>
      <c r="I14" s="8" t="s">
        <v>2</v>
      </c>
      <c r="J14" s="8" t="s">
        <v>3</v>
      </c>
      <c r="K14" s="8" t="s">
        <v>4</v>
      </c>
    </row>
    <row r="15" spans="1:11" ht="14.25">
      <c r="A15" s="4" t="s">
        <v>56</v>
      </c>
      <c r="B15" s="5"/>
      <c r="C15" s="5"/>
      <c r="D15" s="68"/>
      <c r="E15" s="69"/>
      <c r="F15" s="7">
        <v>700</v>
      </c>
      <c r="G15" s="5"/>
      <c r="H15" s="13"/>
      <c r="I15" s="13">
        <f>G15*H15</f>
        <v>0</v>
      </c>
      <c r="J15" s="14"/>
      <c r="K15" s="13">
        <f>ROUND((I15+(I15*J15)),2)</f>
        <v>0</v>
      </c>
    </row>
    <row r="16" spans="1:11" ht="14.25">
      <c r="A16" s="4" t="s">
        <v>57</v>
      </c>
      <c r="B16" s="5"/>
      <c r="C16" s="5"/>
      <c r="D16" s="70"/>
      <c r="E16" s="71"/>
      <c r="F16" s="7"/>
      <c r="G16" s="5"/>
      <c r="H16" s="13"/>
      <c r="I16" s="13">
        <f>G16*H16</f>
        <v>0</v>
      </c>
      <c r="J16" s="14"/>
      <c r="K16" s="13">
        <f>ROUND((I16+(I16*J16)),2)</f>
        <v>0</v>
      </c>
    </row>
    <row r="17" spans="1:11" ht="14.25">
      <c r="A17" s="4" t="s">
        <v>58</v>
      </c>
      <c r="B17" s="5"/>
      <c r="C17" s="5"/>
      <c r="D17" s="72"/>
      <c r="E17" s="73"/>
      <c r="F17" s="7"/>
      <c r="G17" s="5"/>
      <c r="H17" s="13"/>
      <c r="I17" s="13">
        <f>G17*H17</f>
        <v>0</v>
      </c>
      <c r="J17" s="14"/>
      <c r="K17" s="13">
        <f>ROUND((I17+(I17*J17)),2)</f>
        <v>0</v>
      </c>
    </row>
    <row r="18" spans="1:11" s="3" customFormat="1" ht="24" customHeight="1">
      <c r="A18" s="25" t="s">
        <v>9</v>
      </c>
      <c r="B18" s="17"/>
      <c r="C18" s="17"/>
      <c r="D18" s="17"/>
      <c r="E18" s="17"/>
      <c r="F18" s="17"/>
      <c r="G18" s="17"/>
      <c r="H18" s="26"/>
      <c r="I18" s="23">
        <f>SUM(I15:I17)</f>
        <v>0</v>
      </c>
      <c r="J18" s="10" t="s">
        <v>11</v>
      </c>
      <c r="K18" s="23">
        <f>SUM(K15:K17)</f>
        <v>0</v>
      </c>
    </row>
    <row r="19" spans="1:11" ht="42" customHeight="1">
      <c r="A19" s="61" t="s">
        <v>59</v>
      </c>
      <c r="B19" s="62"/>
      <c r="C19" s="62"/>
      <c r="D19" s="62"/>
      <c r="E19" s="62"/>
      <c r="F19" s="62"/>
      <c r="G19" s="62"/>
      <c r="H19" s="63"/>
      <c r="I19" s="24">
        <f>(I18+I12)/700</f>
        <v>0</v>
      </c>
      <c r="J19" s="21" t="s">
        <v>11</v>
      </c>
      <c r="K19" s="24">
        <f>(K18+K12)/700</f>
        <v>0</v>
      </c>
    </row>
    <row r="24" ht="14.25">
      <c r="I24" s="27" t="s">
        <v>13</v>
      </c>
    </row>
  </sheetData>
  <sheetProtection/>
  <mergeCells count="7">
    <mergeCell ref="A19:H19"/>
    <mergeCell ref="A3:K3"/>
    <mergeCell ref="F6:H6"/>
    <mergeCell ref="D14:E14"/>
    <mergeCell ref="D15:E15"/>
    <mergeCell ref="D16:E16"/>
    <mergeCell ref="D17:E17"/>
  </mergeCells>
  <printOptions/>
  <pageMargins left="0" right="0" top="0.3937007874015748" bottom="0.3937007874015748" header="0" footer="0"/>
  <pageSetup fitToHeight="1" fitToWidth="1" horizontalDpi="600" verticalDpi="600" orientation="landscape" paperSize="9" scale="8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8">
      <selection activeCell="B17" sqref="B17"/>
    </sheetView>
  </sheetViews>
  <sheetFormatPr defaultColWidth="8.75390625" defaultRowHeight="14.25"/>
  <cols>
    <col min="1" max="1" width="4.875" style="39" customWidth="1"/>
    <col min="2" max="2" width="41.00390625" style="39" customWidth="1"/>
    <col min="3" max="3" width="23.75390625" style="39" customWidth="1"/>
    <col min="4" max="4" width="23.125" style="39" customWidth="1"/>
    <col min="5" max="5" width="12.25390625" style="39" customWidth="1"/>
    <col min="6" max="16384" width="8.75390625" style="39" customWidth="1"/>
  </cols>
  <sheetData>
    <row r="1" ht="15">
      <c r="A1" s="2" t="s">
        <v>22</v>
      </c>
    </row>
    <row r="2" ht="15">
      <c r="A2" s="31" t="s">
        <v>34</v>
      </c>
    </row>
    <row r="3" spans="1:4" ht="54.75" customHeight="1">
      <c r="A3" s="57" t="s">
        <v>35</v>
      </c>
      <c r="B3" s="38"/>
      <c r="C3" s="38"/>
      <c r="D3" s="38"/>
    </row>
    <row r="5" spans="1:4" ht="15">
      <c r="A5" s="57" t="s">
        <v>40</v>
      </c>
      <c r="B5" s="38"/>
      <c r="C5" s="38"/>
      <c r="D5" s="38"/>
    </row>
    <row r="6" spans="1:5" ht="28.5">
      <c r="A6" s="40" t="s">
        <v>27</v>
      </c>
      <c r="B6" s="41" t="s">
        <v>28</v>
      </c>
      <c r="C6" s="42" t="s">
        <v>29</v>
      </c>
      <c r="D6" s="43" t="s">
        <v>30</v>
      </c>
      <c r="E6" s="44" t="s">
        <v>31</v>
      </c>
    </row>
    <row r="7" spans="1:5" ht="70.5" customHeight="1">
      <c r="A7" s="45">
        <v>1</v>
      </c>
      <c r="B7" s="46" t="s">
        <v>37</v>
      </c>
      <c r="C7" s="47" t="s">
        <v>32</v>
      </c>
      <c r="D7" s="48"/>
      <c r="E7" s="49">
        <v>0.6</v>
      </c>
    </row>
    <row r="8" spans="1:5" ht="38.25" customHeight="1">
      <c r="A8" s="57" t="s">
        <v>49</v>
      </c>
      <c r="B8" s="38"/>
      <c r="C8" s="38"/>
      <c r="D8" s="38"/>
      <c r="E8" s="50"/>
    </row>
    <row r="9" spans="1:5" ht="159" customHeight="1">
      <c r="A9" s="42">
        <v>2</v>
      </c>
      <c r="B9" s="51" t="s">
        <v>50</v>
      </c>
      <c r="C9" s="52" t="s">
        <v>48</v>
      </c>
      <c r="D9" s="53"/>
      <c r="E9" s="49">
        <v>0.15</v>
      </c>
    </row>
    <row r="10" spans="1:5" ht="16.5" customHeight="1">
      <c r="A10" s="38"/>
      <c r="B10" s="38"/>
      <c r="C10" s="38"/>
      <c r="D10" s="54"/>
      <c r="E10" s="55"/>
    </row>
    <row r="11" spans="1:5" ht="27.75" customHeight="1">
      <c r="A11" s="38"/>
      <c r="B11" s="38"/>
      <c r="C11" s="59"/>
      <c r="D11" s="60"/>
      <c r="E11" s="55"/>
    </row>
    <row r="12" spans="1:4" ht="14.25">
      <c r="A12" s="38"/>
      <c r="B12" s="38"/>
      <c r="C12" s="54"/>
      <c r="D12" s="54"/>
    </row>
    <row r="13" spans="1:5" ht="15">
      <c r="A13" s="57" t="s">
        <v>41</v>
      </c>
      <c r="B13" s="38"/>
      <c r="C13" s="54"/>
      <c r="D13" s="56" t="s">
        <v>33</v>
      </c>
      <c r="E13" s="49">
        <v>0.25</v>
      </c>
    </row>
    <row r="14" spans="1:5" ht="51.75" customHeight="1">
      <c r="A14" s="42">
        <v>3</v>
      </c>
      <c r="B14" s="47" t="s">
        <v>46</v>
      </c>
      <c r="C14" s="42" t="s">
        <v>45</v>
      </c>
      <c r="D14" s="48"/>
      <c r="E14" s="49">
        <v>0.1</v>
      </c>
    </row>
    <row r="15" spans="1:5" ht="51.75" customHeight="1">
      <c r="A15" s="42">
        <v>4</v>
      </c>
      <c r="B15" s="47" t="s">
        <v>47</v>
      </c>
      <c r="C15" s="42" t="s">
        <v>45</v>
      </c>
      <c r="D15" s="48"/>
      <c r="E15" s="49">
        <v>0.1</v>
      </c>
    </row>
    <row r="16" spans="1:5" ht="51.75" customHeight="1">
      <c r="A16" s="42">
        <v>5</v>
      </c>
      <c r="B16" s="47" t="s">
        <v>36</v>
      </c>
      <c r="C16" s="42" t="s">
        <v>45</v>
      </c>
      <c r="D16" s="48"/>
      <c r="E16" s="49">
        <v>0.04</v>
      </c>
    </row>
    <row r="17" spans="1:5" ht="51.75" customHeight="1">
      <c r="A17" s="42">
        <v>6</v>
      </c>
      <c r="B17" s="47" t="s">
        <v>52</v>
      </c>
      <c r="C17" s="42" t="s">
        <v>51</v>
      </c>
      <c r="D17" s="48"/>
      <c r="E17" s="49">
        <v>0.01</v>
      </c>
    </row>
    <row r="18" spans="1:4" ht="14.25">
      <c r="A18" s="38"/>
      <c r="B18" s="38"/>
      <c r="C18" s="38"/>
      <c r="D18" s="38"/>
    </row>
    <row r="19" spans="1:4" ht="14.25">
      <c r="A19" s="38"/>
      <c r="B19" s="38"/>
      <c r="C19" s="38"/>
      <c r="D19" s="38"/>
    </row>
    <row r="20" spans="1:4" ht="14.25">
      <c r="A20" s="38"/>
      <c r="B20" s="38"/>
      <c r="C20" s="38"/>
      <c r="D20" s="38"/>
    </row>
  </sheetData>
  <sheetProtection/>
  <printOptions/>
  <pageMargins left="0.7086614173228347" right="0.7086614173228347" top="1.141732283464567" bottom="1.141732283464567" header="0.7480314960629921" footer="0.7480314960629921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Kazimierz Janicki</cp:lastModifiedBy>
  <cp:lastPrinted>2017-11-02T09:32:09Z</cp:lastPrinted>
  <dcterms:created xsi:type="dcterms:W3CDTF">2017-10-27T19:00:40Z</dcterms:created>
  <dcterms:modified xsi:type="dcterms:W3CDTF">2017-11-14T06:51:27Z</dcterms:modified>
  <cp:category/>
  <cp:version/>
  <cp:contentType/>
  <cp:contentStatus/>
  <cp:revision>1</cp:revision>
</cp:coreProperties>
</file>