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570" windowWidth="14055" windowHeight="6090" activeTab="1"/>
  </bookViews>
  <sheets>
    <sheet name="Załącznik nr 1 do Form of" sheetId="1" r:id="rId1"/>
    <sheet name="Ocena oferty" sheetId="2" r:id="rId2"/>
  </sheets>
  <definedNames/>
  <calcPr fullCalcOnLoad="1"/>
</workbook>
</file>

<file path=xl/sharedStrings.xml><?xml version="1.0" encoding="utf-8"?>
<sst xmlns="http://schemas.openxmlformats.org/spreadsheetml/2006/main" count="92" uniqueCount="66">
  <si>
    <t>Lp</t>
  </si>
  <si>
    <t>Nazwa badania</t>
  </si>
  <si>
    <t>j.m.</t>
  </si>
  <si>
    <t>Ilość</t>
  </si>
  <si>
    <t>Wartość netto</t>
  </si>
  <si>
    <t>VAT %</t>
  </si>
  <si>
    <t>Wartość opakowania</t>
  </si>
  <si>
    <t>Zestawy odczynnikowe</t>
  </si>
  <si>
    <t>Glukoza</t>
  </si>
  <si>
    <t>ozn</t>
  </si>
  <si>
    <t>Cholesterol</t>
  </si>
  <si>
    <t>Białko całkowite</t>
  </si>
  <si>
    <t>ALT/GPT</t>
  </si>
  <si>
    <t>AST/GOT</t>
  </si>
  <si>
    <t>Bilirubina całkowita</t>
  </si>
  <si>
    <t>Mocznik</t>
  </si>
  <si>
    <t>Kreatynina</t>
  </si>
  <si>
    <t>Białko w moczu w płynach z jam ciała</t>
  </si>
  <si>
    <t>Kalibratory i kontrole niezbędne do wykonania określonej ilości badań na 24 miesiące</t>
  </si>
  <si>
    <t>Wszystkie materiały zużywalne i płyny niezbędne do wykonane określonej ilości badań na 24 miesiące</t>
  </si>
  <si>
    <t>Wartość odczynników i materiałów eksploatacyjnych na 24 miesiące:</t>
  </si>
  <si>
    <t>LP</t>
  </si>
  <si>
    <t>Nazwa</t>
  </si>
  <si>
    <t>Cena opakowania netto</t>
  </si>
  <si>
    <t>Ilość oznaczeń z opak</t>
  </si>
  <si>
    <t>Wartość brutto</t>
  </si>
  <si>
    <t>ilość</t>
  </si>
  <si>
    <t>Razem</t>
  </si>
  <si>
    <t>razem</t>
  </si>
  <si>
    <t>X</t>
  </si>
  <si>
    <t>ilość opak zaokr do pełnych opak</t>
  </si>
  <si>
    <t>Podpis osoby upoważninej</t>
  </si>
  <si>
    <t>Nr spr 14/ZP/2017</t>
  </si>
  <si>
    <t>Arkusz kalkulacyjno cenowy analizatora biochemicznego</t>
  </si>
  <si>
    <t>Lp.</t>
  </si>
  <si>
    <t xml:space="preserve">nazwa </t>
  </si>
  <si>
    <t>wartość brutto</t>
  </si>
  <si>
    <t>% udział kryterium</t>
  </si>
  <si>
    <t>oferta zawierająca najniższą    cenę uzyska 60 pkt pozostali Wykonawcy proporcjonalnie</t>
  </si>
  <si>
    <t>nazwa</t>
  </si>
  <si>
    <t>nazwa handlowa</t>
  </si>
  <si>
    <t>jm</t>
  </si>
  <si>
    <t>cena netto</t>
  </si>
  <si>
    <t>cena brutto</t>
  </si>
  <si>
    <t>szt</t>
  </si>
  <si>
    <t>analizator biochemiczny</t>
  </si>
  <si>
    <t>nazwa handlowa odczynnika</t>
  </si>
  <si>
    <t>TAK/NIE</t>
  </si>
  <si>
    <t>Zastosowanie kuwety pomiarowej jednorazowego użytku</t>
  </si>
  <si>
    <t>TAK-10pkt NIE-0pkt</t>
  </si>
  <si>
    <t>nr oferty</t>
  </si>
  <si>
    <t>Ocena oferty</t>
  </si>
  <si>
    <t xml:space="preserve">Koszty eksploatacyjne </t>
  </si>
  <si>
    <t>Koszty  eksploatacji w okresie  24 miesięcy</t>
  </si>
  <si>
    <t>Ilość lat zabezpieczenia serwisu pogwarancyjnego wraz z zabezpieczenie części zamiennych</t>
  </si>
  <si>
    <t>J - Jakość</t>
  </si>
  <si>
    <t>S - Serwis pogwarancyjny</t>
  </si>
  <si>
    <t>C- cena analizatora biochemicznego</t>
  </si>
  <si>
    <t>Cena analizatora biochemicznego</t>
  </si>
  <si>
    <t>Ocena</t>
  </si>
  <si>
    <t>ilość lat</t>
  </si>
  <si>
    <t xml:space="preserve">Ke - koszty eksploatacji </t>
  </si>
  <si>
    <t>zgodnie z kalkulacją odczynników i materiałów eksploatacyjnych oferta zawierająca najniższą    wartość uzyska 25 pkt pozostali Wykonawcy proporcjonalnie</t>
  </si>
  <si>
    <t>Załącznik nr 7 do SIWZ</t>
  </si>
  <si>
    <t>Załacznik do formularza ofertowego</t>
  </si>
  <si>
    <t>Do 5 lat - 3pkt,                     od 6 lat do 10 i powyżej - 5pkt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</si>
</sst>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General"/>
    <numFmt numFmtId="165" formatCode="[$-415]0%"/>
    <numFmt numFmtId="166" formatCode="[$-415]0.00%"/>
  </numFmts>
  <fonts count="52"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color indexed="8"/>
      <name val="Czcionka tekstu podstawowego"/>
      <family val="0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8"/>
      <name val="Arial"/>
      <family val="2"/>
    </font>
    <font>
      <sz val="12"/>
      <color indexed="8"/>
      <name val="F"/>
      <family val="0"/>
    </font>
    <font>
      <sz val="9"/>
      <color indexed="8"/>
      <name val="Arial"/>
      <family val="2"/>
    </font>
    <font>
      <b/>
      <sz val="11"/>
      <color indexed="8"/>
      <name val="Czcionka tekstu podstawowego"/>
      <family val="0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Czcionka tekstu podstawowego"/>
      <family val="0"/>
    </font>
    <font>
      <b/>
      <i/>
      <sz val="16"/>
      <color theme="1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i/>
      <u val="single"/>
      <sz val="11"/>
      <color theme="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theme="1"/>
      <name val="Arial"/>
      <family val="2"/>
    </font>
    <font>
      <sz val="12"/>
      <color theme="1"/>
      <name val="F"/>
      <family val="0"/>
    </font>
    <font>
      <sz val="9"/>
      <color theme="1"/>
      <name val="Arial"/>
      <family val="2"/>
    </font>
    <font>
      <b/>
      <sz val="11"/>
      <color rgb="FF000000"/>
      <name val="Czcionka tekstu podstawowego"/>
      <family val="0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164" fontId="32" fillId="0" borderId="0">
      <alignment/>
      <protection/>
    </xf>
    <xf numFmtId="0" fontId="33" fillId="0" borderId="0">
      <alignment horizontal="center"/>
      <protection/>
    </xf>
    <xf numFmtId="0" fontId="33" fillId="0" borderId="0">
      <alignment horizontal="center" textRotation="90"/>
      <protection/>
    </xf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27" fillId="0" borderId="0" applyFont="0" applyFill="0" applyBorder="0" applyAlignment="0" applyProtection="0"/>
    <xf numFmtId="0" fontId="41" fillId="0" borderId="0">
      <alignment/>
      <protection/>
    </xf>
    <xf numFmtId="0" fontId="41" fillId="0" borderId="0">
      <alignment/>
      <protection/>
    </xf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7" fillId="31" borderId="9" applyNumberFormat="0" applyFon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7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8" fillId="0" borderId="1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48" fillId="0" borderId="13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4" fontId="0" fillId="0" borderId="10" xfId="0" applyNumberFormat="1" applyBorder="1" applyAlignment="1">
      <alignment vertical="center"/>
    </xf>
    <xf numFmtId="9" fontId="0" fillId="0" borderId="10" xfId="0" applyNumberForma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48" fillId="0" borderId="14" xfId="0" applyFont="1" applyBorder="1" applyAlignment="1">
      <alignment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4" fontId="0" fillId="0" borderId="14" xfId="0" applyNumberFormat="1" applyBorder="1" applyAlignment="1">
      <alignment vertical="center"/>
    </xf>
    <xf numFmtId="0" fontId="0" fillId="0" borderId="15" xfId="0" applyBorder="1" applyAlignment="1">
      <alignment horizontal="center"/>
    </xf>
    <xf numFmtId="0" fontId="48" fillId="0" borderId="16" xfId="0" applyFont="1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4" fontId="0" fillId="0" borderId="17" xfId="0" applyNumberFormat="1" applyBorder="1" applyAlignment="1">
      <alignment vertical="center"/>
    </xf>
    <xf numFmtId="0" fontId="0" fillId="0" borderId="15" xfId="0" applyBorder="1" applyAlignment="1">
      <alignment horizontal="left"/>
    </xf>
    <xf numFmtId="9" fontId="0" fillId="0" borderId="14" xfId="0" applyNumberFormat="1" applyBorder="1" applyAlignment="1">
      <alignment horizontal="center" vertical="center"/>
    </xf>
    <xf numFmtId="9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 horizontal="center"/>
    </xf>
    <xf numFmtId="4" fontId="47" fillId="0" borderId="15" xfId="0" applyNumberFormat="1" applyFont="1" applyBorder="1" applyAlignment="1">
      <alignment vertical="center"/>
    </xf>
    <xf numFmtId="4" fontId="47" fillId="0" borderId="13" xfId="0" applyNumberFormat="1" applyFont="1" applyBorder="1" applyAlignment="1">
      <alignment vertical="center"/>
    </xf>
    <xf numFmtId="4" fontId="47" fillId="0" borderId="13" xfId="0" applyNumberFormat="1" applyFont="1" applyBorder="1" applyAlignment="1">
      <alignment/>
    </xf>
    <xf numFmtId="0" fontId="0" fillId="0" borderId="15" xfId="0" applyBorder="1" applyAlignment="1">
      <alignment vertical="center"/>
    </xf>
    <xf numFmtId="0" fontId="0" fillId="0" borderId="17" xfId="0" applyBorder="1" applyAlignment="1">
      <alignment vertical="center"/>
    </xf>
    <xf numFmtId="0" fontId="47" fillId="0" borderId="17" xfId="0" applyFont="1" applyBorder="1" applyAlignment="1">
      <alignment horizontal="right"/>
    </xf>
    <xf numFmtId="0" fontId="49" fillId="0" borderId="0" xfId="0" applyFont="1" applyAlignment="1">
      <alignment/>
    </xf>
    <xf numFmtId="164" fontId="32" fillId="0" borderId="13" xfId="44" applyBorder="1" applyAlignment="1">
      <alignment vertical="center"/>
      <protection/>
    </xf>
    <xf numFmtId="164" fontId="32" fillId="0" borderId="11" xfId="44" applyBorder="1" applyAlignment="1">
      <alignment horizontal="center" vertical="center"/>
      <protection/>
    </xf>
    <xf numFmtId="164" fontId="32" fillId="0" borderId="10" xfId="44" applyBorder="1" applyAlignment="1">
      <alignment horizontal="center" vertical="center"/>
      <protection/>
    </xf>
    <xf numFmtId="164" fontId="32" fillId="0" borderId="18" xfId="44" applyBorder="1" applyAlignment="1">
      <alignment horizontal="center" vertical="center"/>
      <protection/>
    </xf>
    <xf numFmtId="164" fontId="32" fillId="0" borderId="13" xfId="44" applyBorder="1" applyAlignment="1">
      <alignment horizontal="center" vertical="center" wrapText="1"/>
      <protection/>
    </xf>
    <xf numFmtId="164" fontId="32" fillId="0" borderId="0" xfId="44">
      <alignment/>
      <protection/>
    </xf>
    <xf numFmtId="164" fontId="32" fillId="0" borderId="12" xfId="44" applyBorder="1" applyAlignment="1">
      <alignment horizontal="center" vertical="center"/>
      <protection/>
    </xf>
    <xf numFmtId="164" fontId="32" fillId="0" borderId="10" xfId="44" applyBorder="1" applyAlignment="1">
      <alignment vertical="center"/>
      <protection/>
    </xf>
    <xf numFmtId="164" fontId="32" fillId="0" borderId="10" xfId="44" applyBorder="1" applyAlignment="1">
      <alignment vertical="center" wrapText="1"/>
      <protection/>
    </xf>
    <xf numFmtId="164" fontId="32" fillId="0" borderId="18" xfId="44" applyBorder="1" applyAlignment="1">
      <alignment vertical="center"/>
      <protection/>
    </xf>
    <xf numFmtId="165" fontId="32" fillId="0" borderId="13" xfId="44" applyNumberFormat="1" applyBorder="1" applyAlignment="1">
      <alignment horizontal="center" vertical="center"/>
      <protection/>
    </xf>
    <xf numFmtId="0" fontId="0" fillId="0" borderId="13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9" xfId="0" applyFont="1" applyBorder="1" applyAlignment="1">
      <alignment horizontal="center" vertical="center"/>
    </xf>
    <xf numFmtId="4" fontId="0" fillId="0" borderId="13" xfId="0" applyNumberFormat="1" applyFont="1" applyBorder="1" applyAlignment="1">
      <alignment vertical="center"/>
    </xf>
    <xf numFmtId="9" fontId="0" fillId="0" borderId="13" xfId="0" applyNumberFormat="1" applyFont="1" applyBorder="1" applyAlignment="1">
      <alignment vertical="center"/>
    </xf>
    <xf numFmtId="4" fontId="0" fillId="0" borderId="20" xfId="0" applyNumberFormat="1" applyBorder="1" applyAlignment="1">
      <alignment vertical="center"/>
    </xf>
    <xf numFmtId="164" fontId="32" fillId="0" borderId="0" xfId="44" applyAlignment="1">
      <alignment vertical="center"/>
      <protection/>
    </xf>
    <xf numFmtId="164" fontId="32" fillId="0" borderId="0" xfId="44" applyAlignment="1">
      <alignment horizontal="center" vertical="center"/>
      <protection/>
    </xf>
    <xf numFmtId="164" fontId="32" fillId="0" borderId="21" xfId="44" applyBorder="1" applyAlignment="1">
      <alignment vertical="center" wrapText="1"/>
      <protection/>
    </xf>
    <xf numFmtId="164" fontId="32" fillId="0" borderId="13" xfId="44" applyBorder="1" applyAlignment="1">
      <alignment vertical="center" wrapText="1"/>
      <protection/>
    </xf>
    <xf numFmtId="164" fontId="32" fillId="0" borderId="21" xfId="44" applyBorder="1" applyAlignment="1">
      <alignment vertical="center"/>
      <protection/>
    </xf>
    <xf numFmtId="164" fontId="32" fillId="0" borderId="0" xfId="44" applyBorder="1" applyAlignment="1">
      <alignment vertical="center"/>
      <protection/>
    </xf>
    <xf numFmtId="165" fontId="32" fillId="0" borderId="0" xfId="44" applyNumberFormat="1">
      <alignment/>
      <protection/>
    </xf>
    <xf numFmtId="164" fontId="50" fillId="0" borderId="11" xfId="44" applyFont="1" applyBorder="1" applyAlignment="1">
      <alignment vertical="center"/>
      <protection/>
    </xf>
    <xf numFmtId="164" fontId="32" fillId="0" borderId="0" xfId="44" applyBorder="1" applyAlignment="1">
      <alignment horizontal="center" vertical="center"/>
      <protection/>
    </xf>
    <xf numFmtId="164" fontId="50" fillId="0" borderId="0" xfId="44" applyFont="1" applyAlignment="1">
      <alignment vertical="center"/>
      <protection/>
    </xf>
    <xf numFmtId="164" fontId="50" fillId="0" borderId="0" xfId="44" applyFont="1">
      <alignment/>
      <protection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 vertical="center"/>
    </xf>
    <xf numFmtId="9" fontId="0" fillId="0" borderId="0" xfId="0" applyNumberFormat="1" applyFont="1" applyBorder="1" applyAlignment="1">
      <alignment vertical="center"/>
    </xf>
    <xf numFmtId="4" fontId="0" fillId="0" borderId="0" xfId="0" applyNumberFormat="1" applyBorder="1" applyAlignment="1">
      <alignment vertical="center"/>
    </xf>
    <xf numFmtId="0" fontId="47" fillId="0" borderId="0" xfId="0" applyFont="1" applyBorder="1" applyAlignment="1">
      <alignment horizontal="left" vertical="center"/>
    </xf>
    <xf numFmtId="164" fontId="32" fillId="0" borderId="0" xfId="44" applyBorder="1" applyAlignment="1">
      <alignment vertical="center" wrapText="1"/>
      <protection/>
    </xf>
    <xf numFmtId="165" fontId="32" fillId="0" borderId="0" xfId="44" applyNumberFormat="1" applyBorder="1" applyAlignment="1">
      <alignment horizontal="center" vertical="center"/>
      <protection/>
    </xf>
    <xf numFmtId="164" fontId="2" fillId="0" borderId="22" xfId="44" applyFont="1" applyBorder="1" applyAlignment="1">
      <alignment horizontal="center" vertical="center"/>
      <protection/>
    </xf>
    <xf numFmtId="164" fontId="2" fillId="0" borderId="22" xfId="44" applyFont="1" applyBorder="1" applyAlignment="1">
      <alignment vertical="center" wrapText="1"/>
      <protection/>
    </xf>
    <xf numFmtId="164" fontId="2" fillId="0" borderId="22" xfId="44" applyFont="1" applyBorder="1" applyAlignment="1">
      <alignment horizontal="center" vertical="center" wrapText="1"/>
      <protection/>
    </xf>
    <xf numFmtId="164" fontId="32" fillId="0" borderId="23" xfId="44" applyBorder="1" applyAlignment="1">
      <alignment vertical="center"/>
      <protection/>
    </xf>
    <xf numFmtId="9" fontId="32" fillId="0" borderId="22" xfId="44" applyNumberFormat="1" applyBorder="1" applyAlignment="1">
      <alignment horizontal="center" vertical="center"/>
      <protection/>
    </xf>
    <xf numFmtId="164" fontId="32" fillId="0" borderId="0" xfId="44" applyFont="1" applyAlignment="1">
      <alignment vertical="center"/>
      <protection/>
    </xf>
    <xf numFmtId="164" fontId="50" fillId="0" borderId="0" xfId="44" applyFont="1" applyAlignment="1">
      <alignment/>
      <protection/>
    </xf>
    <xf numFmtId="0" fontId="0" fillId="0" borderId="13" xfId="0" applyFont="1" applyBorder="1" applyAlignment="1">
      <alignment horizontal="center"/>
    </xf>
    <xf numFmtId="0" fontId="51" fillId="0" borderId="24" xfId="0" applyFont="1" applyBorder="1" applyAlignment="1">
      <alignment horizontal="center" vertical="center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Heading" xfId="45"/>
    <cellStyle name="Heading1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Obliczenia" xfId="54"/>
    <cellStyle name="Percent" xfId="55"/>
    <cellStyle name="Result" xfId="56"/>
    <cellStyle name="Result2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zoomScalePageLayoutView="0" workbookViewId="0" topLeftCell="A1">
      <selection activeCell="A2" sqref="A2"/>
    </sheetView>
  </sheetViews>
  <sheetFormatPr defaultColWidth="9.00390625" defaultRowHeight="14.25"/>
  <cols>
    <col min="1" max="1" width="4.875" style="0" customWidth="1"/>
    <col min="2" max="3" width="35.50390625" style="0" customWidth="1"/>
    <col min="4" max="5" width="10.75390625" style="0" customWidth="1"/>
    <col min="6" max="6" width="12.00390625" style="0" customWidth="1"/>
    <col min="7" max="7" width="9.625" style="0" customWidth="1"/>
    <col min="8" max="9" width="10.75390625" style="0" customWidth="1"/>
    <col min="10" max="10" width="7.50390625" style="0" customWidth="1"/>
    <col min="11" max="11" width="10.75390625" style="0" customWidth="1"/>
  </cols>
  <sheetData>
    <row r="1" spans="1:7" ht="14.25">
      <c r="A1" t="s">
        <v>32</v>
      </c>
      <c r="G1" t="s">
        <v>63</v>
      </c>
    </row>
    <row r="2" ht="14.25">
      <c r="A2" t="s">
        <v>64</v>
      </c>
    </row>
    <row r="4" spans="1:11" ht="24.75" customHeight="1">
      <c r="A4" s="86" t="s">
        <v>33</v>
      </c>
      <c r="B4" s="86"/>
      <c r="C4" s="86"/>
      <c r="D4" s="86"/>
      <c r="E4" s="86"/>
      <c r="F4" s="86"/>
      <c r="G4" s="86"/>
      <c r="H4" s="86"/>
      <c r="I4" s="86"/>
      <c r="J4" s="86"/>
      <c r="K4" s="86"/>
    </row>
    <row r="5" spans="1:11" s="54" customFormat="1" ht="24.75" customHeight="1">
      <c r="A5" s="14" t="s">
        <v>21</v>
      </c>
      <c r="B5" s="14" t="s">
        <v>39</v>
      </c>
      <c r="C5" s="14" t="s">
        <v>40</v>
      </c>
      <c r="D5" s="14" t="s">
        <v>41</v>
      </c>
      <c r="E5" s="14"/>
      <c r="F5" s="14"/>
      <c r="G5" s="14"/>
      <c r="H5" s="14"/>
      <c r="I5" s="14" t="s">
        <v>42</v>
      </c>
      <c r="J5" s="53" t="s">
        <v>5</v>
      </c>
      <c r="K5" s="14" t="s">
        <v>43</v>
      </c>
    </row>
    <row r="6" spans="1:11" s="54" customFormat="1" ht="24.75" customHeight="1">
      <c r="A6" s="55">
        <v>1</v>
      </c>
      <c r="B6" s="14" t="s">
        <v>45</v>
      </c>
      <c r="C6" s="14"/>
      <c r="D6" s="14" t="s">
        <v>44</v>
      </c>
      <c r="E6" s="85" t="s">
        <v>29</v>
      </c>
      <c r="F6" s="85"/>
      <c r="G6" s="85"/>
      <c r="H6" s="85"/>
      <c r="I6" s="56"/>
      <c r="J6" s="57"/>
      <c r="K6" s="58">
        <f>ROUND((I6+(I6*J6)),2)</f>
        <v>0</v>
      </c>
    </row>
    <row r="7" spans="1:11" s="54" customFormat="1" ht="24.75" customHeight="1">
      <c r="A7" s="75" t="s">
        <v>52</v>
      </c>
      <c r="B7" s="70"/>
      <c r="C7" s="70"/>
      <c r="D7" s="70"/>
      <c r="E7" s="71"/>
      <c r="F7" s="71"/>
      <c r="G7" s="71"/>
      <c r="H7" s="71"/>
      <c r="I7" s="72"/>
      <c r="J7" s="73"/>
      <c r="K7" s="74"/>
    </row>
    <row r="8" spans="1:3" ht="24.75" customHeight="1">
      <c r="A8" s="2" t="s">
        <v>7</v>
      </c>
      <c r="B8" s="1"/>
      <c r="C8" s="1"/>
    </row>
    <row r="9" spans="1:11" s="3" customFormat="1" ht="62.25" customHeight="1">
      <c r="A9" s="8" t="s">
        <v>0</v>
      </c>
      <c r="B9" s="8" t="s">
        <v>1</v>
      </c>
      <c r="C9" s="8" t="s">
        <v>46</v>
      </c>
      <c r="D9" s="8" t="s">
        <v>2</v>
      </c>
      <c r="E9" s="8" t="s">
        <v>3</v>
      </c>
      <c r="F9" s="8" t="s">
        <v>24</v>
      </c>
      <c r="G9" s="8" t="s">
        <v>30</v>
      </c>
      <c r="H9" s="8" t="s">
        <v>23</v>
      </c>
      <c r="I9" s="8" t="s">
        <v>4</v>
      </c>
      <c r="J9" s="8" t="s">
        <v>5</v>
      </c>
      <c r="K9" s="8" t="s">
        <v>25</v>
      </c>
    </row>
    <row r="10" spans="1:11" ht="15">
      <c r="A10" s="4">
        <v>1</v>
      </c>
      <c r="B10" s="6" t="s">
        <v>8</v>
      </c>
      <c r="C10" s="6"/>
      <c r="D10" s="7" t="s">
        <v>9</v>
      </c>
      <c r="E10" s="6">
        <v>3000</v>
      </c>
      <c r="F10" s="15"/>
      <c r="G10" s="7"/>
      <c r="H10" s="16"/>
      <c r="I10" s="16">
        <f>G10*H10</f>
        <v>0</v>
      </c>
      <c r="J10" s="17"/>
      <c r="K10" s="16">
        <f>ROUND((I10+(I10*J10)),2)</f>
        <v>0</v>
      </c>
    </row>
    <row r="11" spans="1:11" ht="15">
      <c r="A11" s="4">
        <v>2</v>
      </c>
      <c r="B11" s="6" t="s">
        <v>10</v>
      </c>
      <c r="C11" s="6"/>
      <c r="D11" s="7" t="s">
        <v>9</v>
      </c>
      <c r="E11" s="6">
        <v>400</v>
      </c>
      <c r="F11" s="15"/>
      <c r="G11" s="7"/>
      <c r="H11" s="16"/>
      <c r="I11" s="16">
        <f aca="true" t="shared" si="0" ref="I11:I16">G11*H11</f>
        <v>0</v>
      </c>
      <c r="J11" s="17"/>
      <c r="K11" s="16">
        <f aca="true" t="shared" si="1" ref="K11:K16">ROUND((I11+(I11*J11)),2)</f>
        <v>0</v>
      </c>
    </row>
    <row r="12" spans="1:11" ht="15">
      <c r="A12" s="4">
        <v>3</v>
      </c>
      <c r="B12" s="6" t="s">
        <v>11</v>
      </c>
      <c r="C12" s="6"/>
      <c r="D12" s="7" t="s">
        <v>9</v>
      </c>
      <c r="E12" s="6">
        <v>300</v>
      </c>
      <c r="F12" s="15"/>
      <c r="G12" s="7"/>
      <c r="H12" s="16"/>
      <c r="I12" s="16">
        <f t="shared" si="0"/>
        <v>0</v>
      </c>
      <c r="J12" s="17"/>
      <c r="K12" s="16">
        <f t="shared" si="1"/>
        <v>0</v>
      </c>
    </row>
    <row r="13" spans="1:11" ht="15">
      <c r="A13" s="4">
        <v>4</v>
      </c>
      <c r="B13" s="6" t="s">
        <v>12</v>
      </c>
      <c r="C13" s="6"/>
      <c r="D13" s="7" t="s">
        <v>9</v>
      </c>
      <c r="E13" s="6">
        <v>3600</v>
      </c>
      <c r="F13" s="15"/>
      <c r="G13" s="7"/>
      <c r="H13" s="16"/>
      <c r="I13" s="16">
        <f t="shared" si="0"/>
        <v>0</v>
      </c>
      <c r="J13" s="17"/>
      <c r="K13" s="16">
        <f t="shared" si="1"/>
        <v>0</v>
      </c>
    </row>
    <row r="14" spans="1:11" ht="15">
      <c r="A14" s="4">
        <v>5</v>
      </c>
      <c r="B14" s="6" t="s">
        <v>13</v>
      </c>
      <c r="C14" s="6"/>
      <c r="D14" s="7" t="s">
        <v>9</v>
      </c>
      <c r="E14" s="6">
        <v>3600</v>
      </c>
      <c r="F14" s="15"/>
      <c r="G14" s="7"/>
      <c r="H14" s="16"/>
      <c r="I14" s="16">
        <f t="shared" si="0"/>
        <v>0</v>
      </c>
      <c r="J14" s="17"/>
      <c r="K14" s="16">
        <f t="shared" si="1"/>
        <v>0</v>
      </c>
    </row>
    <row r="15" spans="1:11" ht="15">
      <c r="A15" s="4">
        <v>6</v>
      </c>
      <c r="B15" s="6" t="s">
        <v>14</v>
      </c>
      <c r="C15" s="6"/>
      <c r="D15" s="7" t="s">
        <v>9</v>
      </c>
      <c r="E15" s="6">
        <v>3600</v>
      </c>
      <c r="F15" s="15"/>
      <c r="G15" s="7"/>
      <c r="H15" s="16"/>
      <c r="I15" s="16">
        <f t="shared" si="0"/>
        <v>0</v>
      </c>
      <c r="J15" s="17"/>
      <c r="K15" s="16">
        <f t="shared" si="1"/>
        <v>0</v>
      </c>
    </row>
    <row r="16" spans="1:11" ht="15">
      <c r="A16" s="4">
        <v>7</v>
      </c>
      <c r="B16" s="6" t="s">
        <v>15</v>
      </c>
      <c r="C16" s="6"/>
      <c r="D16" s="7" t="s">
        <v>9</v>
      </c>
      <c r="E16" s="6">
        <v>1200</v>
      </c>
      <c r="F16" s="15"/>
      <c r="G16" s="7"/>
      <c r="H16" s="16"/>
      <c r="I16" s="16">
        <f t="shared" si="0"/>
        <v>0</v>
      </c>
      <c r="J16" s="17"/>
      <c r="K16" s="16">
        <f t="shared" si="1"/>
        <v>0</v>
      </c>
    </row>
    <row r="17" spans="1:11" ht="15">
      <c r="A17" s="4">
        <v>8</v>
      </c>
      <c r="B17" s="6" t="s">
        <v>16</v>
      </c>
      <c r="C17" s="6"/>
      <c r="D17" s="7" t="s">
        <v>9</v>
      </c>
      <c r="E17" s="6">
        <v>3000</v>
      </c>
      <c r="F17" s="15"/>
      <c r="G17" s="7"/>
      <c r="H17" s="16"/>
      <c r="I17" s="16">
        <f>G17*H17</f>
        <v>0</v>
      </c>
      <c r="J17" s="17"/>
      <c r="K17" s="16">
        <f>ROUND((I17+(I17*J17)),2)</f>
        <v>0</v>
      </c>
    </row>
    <row r="18" spans="1:11" ht="15">
      <c r="A18" s="18">
        <v>9</v>
      </c>
      <c r="B18" s="19" t="s">
        <v>17</v>
      </c>
      <c r="C18" s="19"/>
      <c r="D18" s="20" t="s">
        <v>9</v>
      </c>
      <c r="E18" s="19">
        <v>100</v>
      </c>
      <c r="F18" s="21"/>
      <c r="G18" s="20"/>
      <c r="H18" s="22"/>
      <c r="I18" s="22">
        <f>G18*H18</f>
        <v>0</v>
      </c>
      <c r="J18" s="29"/>
      <c r="K18" s="22">
        <f>ROUND((I18+(I18*J18)),2)</f>
        <v>0</v>
      </c>
    </row>
    <row r="19" spans="1:11" ht="15">
      <c r="A19" s="28" t="s">
        <v>28</v>
      </c>
      <c r="B19" s="24"/>
      <c r="C19" s="24"/>
      <c r="D19" s="25"/>
      <c r="E19" s="24"/>
      <c r="F19" s="26"/>
      <c r="G19" s="25"/>
      <c r="H19" s="27"/>
      <c r="I19" s="35">
        <f>SUM(I3:I18)</f>
        <v>0</v>
      </c>
      <c r="J19" s="30" t="s">
        <v>29</v>
      </c>
      <c r="K19" s="35">
        <f>SUM(K3:K18)</f>
        <v>0</v>
      </c>
    </row>
    <row r="20" ht="24" customHeight="1">
      <c r="A20" s="2" t="s">
        <v>18</v>
      </c>
    </row>
    <row r="21" spans="1:11" ht="55.5" customHeight="1">
      <c r="A21" s="14" t="s">
        <v>21</v>
      </c>
      <c r="B21" s="12" t="s">
        <v>22</v>
      </c>
      <c r="C21" s="12"/>
      <c r="D21" s="11"/>
      <c r="E21" s="11"/>
      <c r="F21" s="11"/>
      <c r="G21" s="11" t="s">
        <v>26</v>
      </c>
      <c r="H21" s="9" t="s">
        <v>23</v>
      </c>
      <c r="I21" s="8" t="s">
        <v>4</v>
      </c>
      <c r="J21" s="8" t="s">
        <v>5</v>
      </c>
      <c r="K21" s="8" t="s">
        <v>6</v>
      </c>
    </row>
    <row r="22" spans="1:11" ht="14.25">
      <c r="A22" s="13">
        <v>1</v>
      </c>
      <c r="B22" s="10"/>
      <c r="C22" s="10"/>
      <c r="D22" s="10"/>
      <c r="E22" s="10"/>
      <c r="F22" s="10"/>
      <c r="G22" s="10"/>
      <c r="H22" s="16"/>
      <c r="I22" s="16">
        <f aca="true" t="shared" si="2" ref="I22:I27">G22*H22</f>
        <v>0</v>
      </c>
      <c r="J22" s="17"/>
      <c r="K22" s="16">
        <f aca="true" t="shared" si="3" ref="K22:K27">ROUND((I22+(I22*J22)),2)</f>
        <v>0</v>
      </c>
    </row>
    <row r="23" spans="1:11" ht="14.25">
      <c r="A23" s="4">
        <v>2</v>
      </c>
      <c r="B23" s="5"/>
      <c r="C23" s="5"/>
      <c r="D23" s="5"/>
      <c r="E23" s="5"/>
      <c r="F23" s="5"/>
      <c r="G23" s="5"/>
      <c r="H23" s="16"/>
      <c r="I23" s="16">
        <f t="shared" si="2"/>
        <v>0</v>
      </c>
      <c r="J23" s="17"/>
      <c r="K23" s="16">
        <f t="shared" si="3"/>
        <v>0</v>
      </c>
    </row>
    <row r="24" spans="1:11" ht="14.25">
      <c r="A24" s="4">
        <v>3</v>
      </c>
      <c r="B24" s="5"/>
      <c r="C24" s="5"/>
      <c r="D24" s="5"/>
      <c r="E24" s="5"/>
      <c r="F24" s="5"/>
      <c r="G24" s="5"/>
      <c r="H24" s="16"/>
      <c r="I24" s="16">
        <f t="shared" si="2"/>
        <v>0</v>
      </c>
      <c r="J24" s="17"/>
      <c r="K24" s="16">
        <f t="shared" si="3"/>
        <v>0</v>
      </c>
    </row>
    <row r="25" spans="1:11" ht="14.25">
      <c r="A25" s="13">
        <v>4</v>
      </c>
      <c r="B25" s="5"/>
      <c r="C25" s="5"/>
      <c r="D25" s="5"/>
      <c r="E25" s="5"/>
      <c r="F25" s="5"/>
      <c r="G25" s="5"/>
      <c r="H25" s="16"/>
      <c r="I25" s="16">
        <f t="shared" si="2"/>
        <v>0</v>
      </c>
      <c r="J25" s="17"/>
      <c r="K25" s="16">
        <f t="shared" si="3"/>
        <v>0</v>
      </c>
    </row>
    <row r="26" spans="1:11" ht="14.25">
      <c r="A26" s="4">
        <v>5</v>
      </c>
      <c r="B26" s="5"/>
      <c r="C26" s="5"/>
      <c r="D26" s="5"/>
      <c r="E26" s="5"/>
      <c r="F26" s="5"/>
      <c r="G26" s="5"/>
      <c r="H26" s="16"/>
      <c r="I26" s="16">
        <f t="shared" si="2"/>
        <v>0</v>
      </c>
      <c r="J26" s="17"/>
      <c r="K26" s="16">
        <f t="shared" si="3"/>
        <v>0</v>
      </c>
    </row>
    <row r="27" spans="1:11" ht="14.25">
      <c r="A27" s="18">
        <v>6</v>
      </c>
      <c r="B27" s="31"/>
      <c r="C27" s="31"/>
      <c r="D27" s="31"/>
      <c r="E27" s="31"/>
      <c r="F27" s="31"/>
      <c r="G27" s="31"/>
      <c r="H27" s="22"/>
      <c r="I27" s="22">
        <f t="shared" si="2"/>
        <v>0</v>
      </c>
      <c r="J27" s="29"/>
      <c r="K27" s="22">
        <f t="shared" si="3"/>
        <v>0</v>
      </c>
    </row>
    <row r="28" spans="1:11" ht="15">
      <c r="A28" s="23" t="s">
        <v>27</v>
      </c>
      <c r="B28" s="33"/>
      <c r="C28" s="33"/>
      <c r="D28" s="33"/>
      <c r="E28" s="33"/>
      <c r="F28" s="33"/>
      <c r="G28" s="33"/>
      <c r="H28" s="27"/>
      <c r="I28" s="36">
        <f>SUM(I22:I27)</f>
        <v>0</v>
      </c>
      <c r="J28" s="30" t="s">
        <v>29</v>
      </c>
      <c r="K28" s="36">
        <f>SUM(K22:K27)</f>
        <v>0</v>
      </c>
    </row>
    <row r="29" ht="23.25" customHeight="1">
      <c r="A29" s="2" t="s">
        <v>19</v>
      </c>
    </row>
    <row r="30" spans="1:11" ht="41.25" customHeight="1">
      <c r="A30" s="14" t="s">
        <v>21</v>
      </c>
      <c r="B30" s="12" t="s">
        <v>22</v>
      </c>
      <c r="C30" s="12"/>
      <c r="D30" s="11"/>
      <c r="E30" s="11"/>
      <c r="F30" s="11"/>
      <c r="G30" s="11" t="s">
        <v>26</v>
      </c>
      <c r="H30" s="9" t="s">
        <v>23</v>
      </c>
      <c r="I30" s="8" t="s">
        <v>4</v>
      </c>
      <c r="J30" s="8" t="s">
        <v>5</v>
      </c>
      <c r="K30" s="8" t="s">
        <v>6</v>
      </c>
    </row>
    <row r="31" spans="1:11" ht="14.25">
      <c r="A31" s="4">
        <v>1</v>
      </c>
      <c r="B31" s="5"/>
      <c r="C31" s="5"/>
      <c r="D31" s="5"/>
      <c r="E31" s="5"/>
      <c r="F31" s="5"/>
      <c r="G31" s="5"/>
      <c r="H31" s="16"/>
      <c r="I31" s="16">
        <f>G31*H31</f>
        <v>0</v>
      </c>
      <c r="J31" s="17"/>
      <c r="K31" s="16">
        <f>ROUND((I31+(I31*J31)),2)</f>
        <v>0</v>
      </c>
    </row>
    <row r="32" spans="1:11" ht="14.25">
      <c r="A32" s="4">
        <v>2</v>
      </c>
      <c r="B32" s="5"/>
      <c r="C32" s="5"/>
      <c r="D32" s="5"/>
      <c r="E32" s="5"/>
      <c r="F32" s="5"/>
      <c r="G32" s="5"/>
      <c r="H32" s="16"/>
      <c r="I32" s="16">
        <f>G32*H32</f>
        <v>0</v>
      </c>
      <c r="J32" s="17"/>
      <c r="K32" s="16">
        <f>ROUND((I32+(I32*J32)),2)</f>
        <v>0</v>
      </c>
    </row>
    <row r="33" spans="1:11" ht="14.25">
      <c r="A33" s="4">
        <v>3</v>
      </c>
      <c r="B33" s="5"/>
      <c r="C33" s="5"/>
      <c r="D33" s="5"/>
      <c r="E33" s="5"/>
      <c r="F33" s="5"/>
      <c r="G33" s="5"/>
      <c r="H33" s="16"/>
      <c r="I33" s="16">
        <f>G33*H33</f>
        <v>0</v>
      </c>
      <c r="J33" s="17"/>
      <c r="K33" s="16">
        <f>ROUND((I33+(I33*J33)),2)</f>
        <v>0</v>
      </c>
    </row>
    <row r="34" spans="1:11" ht="14.25">
      <c r="A34" s="4">
        <v>4</v>
      </c>
      <c r="B34" s="5"/>
      <c r="C34" s="5"/>
      <c r="D34" s="5"/>
      <c r="E34" s="5"/>
      <c r="F34" s="5"/>
      <c r="G34" s="5"/>
      <c r="H34" s="16"/>
      <c r="I34" s="16">
        <f>G34*H34</f>
        <v>0</v>
      </c>
      <c r="J34" s="17"/>
      <c r="K34" s="16">
        <f>ROUND((I34+(I34*J34)),2)</f>
        <v>0</v>
      </c>
    </row>
    <row r="35" spans="1:11" ht="14.25">
      <c r="A35" s="18">
        <v>5</v>
      </c>
      <c r="B35" s="31"/>
      <c r="C35" s="31"/>
      <c r="D35" s="31"/>
      <c r="E35" s="31"/>
      <c r="F35" s="31"/>
      <c r="G35" s="31"/>
      <c r="H35" s="22"/>
      <c r="I35" s="22">
        <f>G35*H35</f>
        <v>0</v>
      </c>
      <c r="J35" s="29"/>
      <c r="K35" s="22">
        <f>ROUND((I35+(I35*J35)),2)</f>
        <v>0</v>
      </c>
    </row>
    <row r="36" spans="1:11" s="3" customFormat="1" ht="24" customHeight="1">
      <c r="A36" s="38" t="s">
        <v>27</v>
      </c>
      <c r="B36" s="26"/>
      <c r="C36" s="26"/>
      <c r="D36" s="26"/>
      <c r="E36" s="26"/>
      <c r="F36" s="26"/>
      <c r="G36" s="26"/>
      <c r="H36" s="39"/>
      <c r="I36" s="36">
        <f>SUM(I31:I35)</f>
        <v>0</v>
      </c>
      <c r="J36" s="11" t="s">
        <v>29</v>
      </c>
      <c r="K36" s="36">
        <f>SUM(K31:K35)</f>
        <v>0</v>
      </c>
    </row>
    <row r="37" spans="1:11" ht="42" customHeight="1">
      <c r="A37" s="32"/>
      <c r="B37" s="33"/>
      <c r="C37" s="33"/>
      <c r="D37" s="33"/>
      <c r="E37" s="33"/>
      <c r="F37" s="33"/>
      <c r="G37" s="33"/>
      <c r="H37" s="40" t="s">
        <v>20</v>
      </c>
      <c r="I37" s="37">
        <f>I36+I28+I19</f>
        <v>0</v>
      </c>
      <c r="J37" s="34" t="s">
        <v>29</v>
      </c>
      <c r="K37" s="37">
        <f>K36+K28+K19</f>
        <v>0</v>
      </c>
    </row>
    <row r="42" ht="14.25">
      <c r="I42" s="41" t="s">
        <v>31</v>
      </c>
    </row>
  </sheetData>
  <sheetProtection/>
  <mergeCells count="2">
    <mergeCell ref="E6:H6"/>
    <mergeCell ref="A4:K4"/>
  </mergeCells>
  <printOptions/>
  <pageMargins left="0" right="0" top="0.3937007874015748" bottom="0.3937007874015748" header="0" footer="0"/>
  <pageSetup fitToHeight="2" fitToWidth="1" horizontalDpi="600" verticalDpi="600" orientation="landscape" paperSize="9" scale="83" r:id="rId1"/>
  <headerFooter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tabSelected="1" zoomScalePageLayoutView="0" workbookViewId="0" topLeftCell="A3">
      <selection activeCell="C18" sqref="C18"/>
    </sheetView>
  </sheetViews>
  <sheetFormatPr defaultColWidth="8.75390625" defaultRowHeight="14.25"/>
  <cols>
    <col min="1" max="1" width="4.875" style="47" customWidth="1"/>
    <col min="2" max="2" width="41.00390625" style="47" customWidth="1"/>
    <col min="3" max="3" width="23.75390625" style="47" customWidth="1"/>
    <col min="4" max="4" width="23.125" style="47" customWidth="1"/>
    <col min="5" max="5" width="12.25390625" style="47" customWidth="1"/>
    <col min="6" max="16384" width="8.75390625" style="47" customWidth="1"/>
  </cols>
  <sheetData>
    <row r="1" ht="15">
      <c r="A1" s="69" t="s">
        <v>32</v>
      </c>
    </row>
    <row r="2" ht="15">
      <c r="A2" s="69" t="s">
        <v>50</v>
      </c>
    </row>
    <row r="4" spans="1:4" ht="27" customHeight="1">
      <c r="A4" s="83" t="s">
        <v>51</v>
      </c>
      <c r="B4" s="59"/>
      <c r="C4" s="59"/>
      <c r="D4" s="59"/>
    </row>
    <row r="6" spans="1:4" ht="15">
      <c r="A6" s="68" t="s">
        <v>57</v>
      </c>
      <c r="B6" s="59"/>
      <c r="C6" s="59"/>
      <c r="D6" s="59"/>
    </row>
    <row r="7" spans="1:5" ht="28.5">
      <c r="A7" s="42" t="s">
        <v>34</v>
      </c>
      <c r="B7" s="43" t="s">
        <v>35</v>
      </c>
      <c r="C7" s="44" t="s">
        <v>59</v>
      </c>
      <c r="D7" s="45" t="s">
        <v>36</v>
      </c>
      <c r="E7" s="46" t="s">
        <v>37</v>
      </c>
    </row>
    <row r="8" spans="1:5" ht="70.5" customHeight="1">
      <c r="A8" s="48">
        <v>1</v>
      </c>
      <c r="B8" s="49" t="s">
        <v>58</v>
      </c>
      <c r="C8" s="50" t="s">
        <v>38</v>
      </c>
      <c r="D8" s="51"/>
      <c r="E8" s="52">
        <v>0.6</v>
      </c>
    </row>
    <row r="9" spans="1:5" ht="38.25" customHeight="1">
      <c r="A9" s="84" t="s">
        <v>61</v>
      </c>
      <c r="B9" s="59"/>
      <c r="C9" s="59"/>
      <c r="D9" s="59"/>
      <c r="E9" s="60"/>
    </row>
    <row r="10" spans="1:5" ht="108.75" customHeight="1">
      <c r="A10" s="44">
        <v>2</v>
      </c>
      <c r="B10" s="61" t="s">
        <v>53</v>
      </c>
      <c r="C10" s="62" t="s">
        <v>62</v>
      </c>
      <c r="D10" s="63"/>
      <c r="E10" s="52">
        <v>0.25</v>
      </c>
    </row>
    <row r="11" spans="1:5" ht="27.75" customHeight="1">
      <c r="A11" s="59"/>
      <c r="B11" s="59"/>
      <c r="C11" s="46"/>
      <c r="D11" s="66"/>
      <c r="E11" s="65"/>
    </row>
    <row r="12" spans="1:4" ht="14.25">
      <c r="A12" s="59"/>
      <c r="B12" s="59"/>
      <c r="C12" s="64"/>
      <c r="D12" s="64"/>
    </row>
    <row r="13" spans="1:4" ht="15">
      <c r="A13" s="68" t="s">
        <v>55</v>
      </c>
      <c r="B13" s="59"/>
      <c r="C13" s="64"/>
      <c r="D13" s="67" t="s">
        <v>47</v>
      </c>
    </row>
    <row r="14" spans="1:5" ht="28.5">
      <c r="A14" s="44">
        <v>3</v>
      </c>
      <c r="B14" s="50" t="s">
        <v>48</v>
      </c>
      <c r="C14" s="44" t="s">
        <v>49</v>
      </c>
      <c r="D14" s="51"/>
      <c r="E14" s="52">
        <v>0.1</v>
      </c>
    </row>
    <row r="15" spans="1:5" ht="14.25">
      <c r="A15" s="67"/>
      <c r="B15" s="76"/>
      <c r="C15" s="67"/>
      <c r="D15" s="64"/>
      <c r="E15" s="77"/>
    </row>
    <row r="16" spans="1:4" ht="15">
      <c r="A16" s="68" t="s">
        <v>56</v>
      </c>
      <c r="B16" s="59"/>
      <c r="C16" s="59"/>
      <c r="D16" s="60" t="s">
        <v>60</v>
      </c>
    </row>
    <row r="17" spans="1:5" ht="51.75" customHeight="1">
      <c r="A17" s="78">
        <v>5</v>
      </c>
      <c r="B17" s="79" t="s">
        <v>54</v>
      </c>
      <c r="C17" s="80" t="s">
        <v>65</v>
      </c>
      <c r="D17" s="81"/>
      <c r="E17" s="82">
        <v>0.05</v>
      </c>
    </row>
    <row r="18" spans="1:5" ht="14.25">
      <c r="A18" s="67"/>
      <c r="B18" s="76"/>
      <c r="C18" s="67"/>
      <c r="D18" s="64"/>
      <c r="E18" s="77"/>
    </row>
    <row r="19" spans="1:4" ht="14.25">
      <c r="A19" s="59"/>
      <c r="B19" s="59"/>
      <c r="C19" s="59"/>
      <c r="D19" s="59"/>
    </row>
  </sheetData>
  <sheetProtection/>
  <printOptions/>
  <pageMargins left="0.7086614173228347" right="0.7086614173228347" top="1.141732283464567" bottom="1.141732283464567" header="0.7480314960629921" footer="0.7480314960629921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Kazimierz Janicki</cp:lastModifiedBy>
  <cp:lastPrinted>2017-11-02T10:55:57Z</cp:lastPrinted>
  <dcterms:created xsi:type="dcterms:W3CDTF">2017-10-27T19:00:40Z</dcterms:created>
  <dcterms:modified xsi:type="dcterms:W3CDTF">2017-11-02T10:56:22Z</dcterms:modified>
  <cp:category/>
  <cp:version/>
  <cp:contentType/>
  <cp:contentStatus/>
  <cp:revision>1</cp:revision>
</cp:coreProperties>
</file>