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4"/>
  </bookViews>
  <sheets>
    <sheet name="Strona Tytułowa" sheetId="1" r:id="rId1"/>
    <sheet name="cz 1" sheetId="2" r:id="rId2"/>
    <sheet name="cz 2" sheetId="3" r:id="rId3"/>
    <sheet name="cz 3 " sheetId="4" r:id="rId4"/>
    <sheet name="cz 4" sheetId="5" r:id="rId5"/>
  </sheets>
  <definedNames>
    <definedName name="_xlnm.Print_Titles" localSheetId="1">'cz 1'!$3:$4</definedName>
    <definedName name="_xlnm.Print_Titles" localSheetId="3">'cz 3 '!$3:$4</definedName>
  </definedNames>
  <calcPr fullCalcOnLoad="1"/>
</workbook>
</file>

<file path=xl/sharedStrings.xml><?xml version="1.0" encoding="utf-8"?>
<sst xmlns="http://schemas.openxmlformats.org/spreadsheetml/2006/main" count="111" uniqueCount="73">
  <si>
    <t xml:space="preserve">Arkusz asortymentowo - cenowy </t>
  </si>
  <si>
    <t>Lp.</t>
  </si>
  <si>
    <t>Nazwa artykułu</t>
  </si>
  <si>
    <t>jedn</t>
  </si>
  <si>
    <t>cena jednostkowa netto</t>
  </si>
  <si>
    <t>%VAT</t>
  </si>
  <si>
    <t>szt.</t>
  </si>
  <si>
    <t>szt</t>
  </si>
  <si>
    <t>Razem wartość do formularza ofertowego</t>
  </si>
  <si>
    <t>..........................................</t>
  </si>
  <si>
    <t>podpis osoby upoważnionej</t>
  </si>
  <si>
    <t>szacunkowa ilość na 12 miesięcy</t>
  </si>
  <si>
    <t xml:space="preserve">szacunkowa ilość na 12 miesięcy </t>
  </si>
  <si>
    <t xml:space="preserve">   </t>
  </si>
  <si>
    <t>Nazwa handlowa i producent</t>
  </si>
  <si>
    <t>Nazwa handlowa/producent</t>
  </si>
  <si>
    <t>* do oferty załączyć dokumenty potwierdzające ochronę przed gruźlicą</t>
  </si>
  <si>
    <t>Producent</t>
  </si>
  <si>
    <t>producent</t>
  </si>
  <si>
    <t>ilość w opak</t>
  </si>
  <si>
    <t>wartość netto zamówienia (5x7)</t>
  </si>
  <si>
    <t>wartość brutto zamówienia (9+(9x8)</t>
  </si>
  <si>
    <t>ilość w opakowaniu</t>
  </si>
  <si>
    <t xml:space="preserve">Taśma elastyczna do mocowania elektrod: długość – 1m, szerokość – 8- 10cm </t>
  </si>
  <si>
    <t>Elektrody  do fizykoterapii silikonowo - węglowe 6cm x 6 cm   *</t>
  </si>
  <si>
    <t>Elektrody do fizykoterapii silikonowo - węglowe 6cmx 12 cm, z podwójnym przyłączem*</t>
  </si>
  <si>
    <t>Arkusz  Asortymentowo Cenowy</t>
  </si>
  <si>
    <t>Maska ochronna z zaworem oddechowym, typu FFP3,  Pakowane pojedynczo w folię, zgodna z  EN 149:2001.*</t>
  </si>
  <si>
    <t>Załącznik nr 3</t>
  </si>
  <si>
    <r>
      <t xml:space="preserve">Numer sprawy </t>
    </r>
    <r>
      <rPr>
        <sz val="16"/>
        <rFont val="Czcionka tekstu podstawowego"/>
        <family val="0"/>
      </rPr>
      <t>17/ZP/2017</t>
    </r>
  </si>
  <si>
    <t>Dostawy sprzętu medycznego, laboratoryjnego dla Szpitala w Pilchowicach</t>
  </si>
  <si>
    <t>Rozgałęziacz Y z dwoma lub trzema drenami zkończonymi dwukierunkowymi zastawkami w płaską powierzchnią do dezynfekcji.</t>
  </si>
  <si>
    <t>Aparat do szybkiego przygotowania kroplówki i bezpiecznej infuzji; przeźroczysty mocny kolec (zgodny z normą ISO) ze zintegrowanym filtrem przeciwbakteryjnym, samozamykającym się; elastyczna dolna część komory kroplowej w celu łatwego ustawienia płynu; 15 um filtr zabezpieczający przed większymi cząsteczkami; precyzyjny zacisk rolkowy z miejscem na kolec komory kroplowej po użyciu oraz miejsce do podwieszania drenu; filtr hydrofobowy na końcu drenu, zabezpieczający przed wyciekaniem płynu z drenu podczas jego wypełniania; filtr hydrofilny w komorze kroplowej, zabezpieczający przed dostaniem się powietrza do drenu po opróżnieniu butelki.</t>
  </si>
  <si>
    <t>Wykonawca w pozycji od 1 do 4  powinien zaproponować tylko jeden  dwóch rodzajów kaniul</t>
  </si>
  <si>
    <t xml:space="preserve">część nr 1 - dostawy sprzętu medycznego jednorazowego użytku - kaniule </t>
  </si>
  <si>
    <t>1.1</t>
  </si>
  <si>
    <t>1.2</t>
  </si>
  <si>
    <t>1.3</t>
  </si>
  <si>
    <t>1.4</t>
  </si>
  <si>
    <t>1.5</t>
  </si>
  <si>
    <t>1.6</t>
  </si>
  <si>
    <t xml:space="preserve">cześć nr 2 - dostawy masek z filtrem </t>
  </si>
  <si>
    <t>2.1</t>
  </si>
  <si>
    <t>część nr 3 - dostawy elektrod</t>
  </si>
  <si>
    <t>3.1</t>
  </si>
  <si>
    <t>3.2</t>
  </si>
  <si>
    <t>3.3</t>
  </si>
  <si>
    <t>Nr poz</t>
  </si>
  <si>
    <t>Nazwa sprzętu</t>
  </si>
  <si>
    <t>nazwa handlowa /katalogowa</t>
  </si>
  <si>
    <t>Jedn. miary</t>
  </si>
  <si>
    <t>Szacunkowa ilość na 12 miesięcy</t>
  </si>
  <si>
    <t>Cena jedn. netto (z dokł. do 3 miejsca po przecinku)</t>
  </si>
  <si>
    <t>VAT
%</t>
  </si>
  <si>
    <t>Wartość netto (5x7)</t>
  </si>
  <si>
    <t>Wartość brutto (9+(9x8)</t>
  </si>
  <si>
    <t>homogenizatory stożkowe z kapturem szlifowane  o poj 20 ml dł.całkowita 220mm</t>
  </si>
  <si>
    <t>……………………………</t>
  </si>
  <si>
    <t>4.1</t>
  </si>
  <si>
    <t>część nr 4.1 - homogenizatory stożkowe</t>
  </si>
  <si>
    <t>Razem wartość do formularza ofertowego część 1</t>
  </si>
  <si>
    <t>Razem wartość do formularza ofertowego część 2</t>
  </si>
  <si>
    <t>Zamawiajacy wymaga dołączenia próbek:</t>
  </si>
  <si>
    <t>zadanie nr 1 - 5 szt.</t>
  </si>
  <si>
    <t>zadanie nr 2 - 1 szt.</t>
  </si>
  <si>
    <t>zadanie nr 3 -  2 szt</t>
  </si>
  <si>
    <t>zadanie nr 4 - 1 szt</t>
  </si>
  <si>
    <t xml:space="preserve">Kaniula dożylna bezpieczna wykonana z poliuretanu. Rozmiar: 22 G - 0,9 x 25 mm (tolerancja długości 1mm) niebieska, z portem bocznym posiadającym mechanizm zabezpieczający przed przypadkowym otwarciem koreczka, port umiejscowiony bezpośrednio w polu skrzydełek wyposażonych w otwory, z kolorystyczną identyfikacją rozmiaru kaniuli (kolorowe skrzydełka oraz korek), kaniula zabezpieczona filtrem hydrofobowym zapobiegająca wypływowi krwi w momencie wkłucia. Kaniula musi posiadać paski radio cieniujące – minimum 4 paski RTG, na opakowaniu jednostkowym fabrycznie nadrukowana informacja oraz oznaczenie rozmiaru (w formie śr. x dł.), wartość przepływu, data ważności i informacja o producencie, Mandryn (igła) z automatycznym zatrzaskiem- zabezpieczeniem przed ekspozycją zawodową, bezpośrednio na kaniuli.
Kaniula nie zawiera lateksu i PCV 
</t>
  </si>
  <si>
    <t xml:space="preserve">Kaniula dożylna bezpieczna wykonana z poliuretanu. Rozmiar: 20G -1,1 x 33mm (tolerancja długości 1mm) różowa z portem bocznym posiadającym mechanizm zabezpieczający przed przypadkowym otwarciem koreczka, port umiejscowiony bezpośrednio w polu skrzydełek wyposażonych w otwory, z kolorystyczną identyfikacją rozmiaru kaniuli (kolorowe skrzydełka oraz korek), kaniula zabezpieczona filtrem hydrofobowym zapobiegająca wypływowi krwi w momencie wkłucia. Kaniula musi posiadać paski radio cieniujące – minimum 4 paski RTG, na opakowaniu jednostkowym fabrycznie nadrukowana informacja oraz oznaczenie rozmiaru (w formie śr. x dł.), wartość przepływu, data ważności i informacja o producencie, Mandryn (igła) z automatycznym zatrzaskiem- zabezpieczeniem przed ekspozycją zawodową, bezpośrednio na kaniuli.
Kaniula nie zawiera lateksu i PCV 
</t>
  </si>
  <si>
    <t xml:space="preserve">Kaniula dożylna bezpieczna wykonana z poliuretanu. Rozmiar: 18G-1,3 x 33 mm (tolerancja długości 1mm) zielona z portem bocznym posiadającym mechanizm zabezpieczający przed przypadkowym otwarciem koreczka, port umiejscowiony bezpośrednio w polu skrzydełek wyposażonych w otwory, z kolorystyczną identyfikacją rozmiaru kaniuli (kolorowe skrzydełka oraz korek), kaniula zabezpieczona filtrem hydrofobowym zapobiegająca wypływowi krwi w momencie wkłucia. Kaniula musi posiadać paski radio cieniujące – minimum 4 paski RTG, na opakowaniu jednostkowym fabrycznie nadrukowana informacja oraz oznaczenie rozmiaru (w formie śr. x dł.), wartość przepływu, data ważności i informacja o producencie, Mandryn (igła) z automatycznym zatrzaskiem- zabezpieczeniem przed ekspozycją zawodową, bezpośrednio na kaniuli.
Kaniula nie zawiera lateksu i PCV 
</t>
  </si>
  <si>
    <t xml:space="preserve">Kaniula dożylna wykonana z poliuretanu lub PTFE w rozm. 14G -2,0 x dł. 50mm.(tolerancja długości 5mm) -pomarańczowa, z portem bocznym posiadającym mechanizm zabezpieczający przed przypadkowym otwarciem koreczka, port umiejscowiony bezpośrednio w polu skrzydełek wyposażonych w otwory, z kolorystyczną identyfikacją rozmiaru kaniuli (kolorowe skrzydełka oraz korek), kaniula zabezpieczona filtrem hydrofobowym zapobiegając wypływowi krwi  w momencie wkłucia. Kaniula musi posiadać  paski radio cieniujące – minimum 4 paski RTG, na opakowaniu jednostkowym fabrycznie nadrukowana informacja oraz oznaczenie rozmiaru (w formie śr. x dł.), wartość przepływu, data ważności i informacja o producencie,  Kaniula nie zawiera lateksu i PCV </t>
  </si>
  <si>
    <t>Nr sprawy 17/ZP/2017</t>
  </si>
  <si>
    <t>Nr spr 17/ZP/2017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</si>
</sst>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"/>
    <numFmt numFmtId="166" formatCode="[$-415]d\ mmmm\ yyyy"/>
    <numFmt numFmtId="167" formatCode="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%"/>
    <numFmt numFmtId="171" formatCode="#,##0.0000_ ;\-#,##0.0000\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0\ _z_ł_-;\-* #,##0.00\ _z_ł_-;_-* \-??\ _z_ł_-;_-@_-"/>
    <numFmt numFmtId="177" formatCode="#,##0.00&quot; zł&quot;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"/>
      <family val="2"/>
    </font>
    <font>
      <b/>
      <sz val="10"/>
      <name val="Arial CE"/>
      <family val="0"/>
    </font>
    <font>
      <b/>
      <sz val="18"/>
      <color indexed="8"/>
      <name val="Czcionka tekstu podstawowego"/>
      <family val="0"/>
    </font>
    <font>
      <sz val="14"/>
      <color indexed="8"/>
      <name val="Czcionka tekstu podstawowego"/>
      <family val="2"/>
    </font>
    <font>
      <sz val="16"/>
      <color indexed="8"/>
      <name val="Czcionka tekstu podstawowego"/>
      <family val="2"/>
    </font>
    <font>
      <sz val="16"/>
      <name val="Czcionka tekstu podstawowego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sz val="8"/>
      <color indexed="9"/>
      <name val="Arial CE"/>
      <family val="2"/>
    </font>
    <font>
      <sz val="8"/>
      <name val="Times New Roman"/>
      <family val="1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5" fillId="26" borderId="1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7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52" applyFont="1" applyAlignment="1">
      <alignment vertical="center"/>
      <protection/>
    </xf>
    <xf numFmtId="0" fontId="4" fillId="0" borderId="0" xfId="52" applyFont="1">
      <alignment/>
      <protection/>
    </xf>
    <xf numFmtId="0" fontId="2" fillId="0" borderId="0" xfId="52" applyFont="1">
      <alignment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left" vertical="center" wrapText="1"/>
      <protection/>
    </xf>
    <xf numFmtId="3" fontId="3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Border="1" applyAlignment="1">
      <alignment horizontal="center" vertical="center"/>
      <protection/>
    </xf>
    <xf numFmtId="9" fontId="6" fillId="0" borderId="10" xfId="59" applyFont="1" applyBorder="1" applyAlignment="1">
      <alignment horizontal="center" vertical="center"/>
    </xf>
    <xf numFmtId="43" fontId="3" fillId="0" borderId="10" xfId="52" applyNumberFormat="1" applyFont="1" applyBorder="1" applyAlignment="1">
      <alignment horizontal="center" vertical="center"/>
      <protection/>
    </xf>
    <xf numFmtId="0" fontId="2" fillId="0" borderId="0" xfId="52" applyFont="1">
      <alignment/>
      <protection/>
    </xf>
    <xf numFmtId="0" fontId="5" fillId="0" borderId="10" xfId="52" applyFont="1" applyFill="1" applyBorder="1" applyAlignment="1">
      <alignment horizontal="left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43" fontId="3" fillId="0" borderId="11" xfId="52" applyNumberFormat="1" applyFont="1" applyBorder="1" applyAlignment="1">
      <alignment horizontal="center" vertical="center"/>
      <protection/>
    </xf>
    <xf numFmtId="0" fontId="2" fillId="0" borderId="0" xfId="52">
      <alignment/>
      <protection/>
    </xf>
    <xf numFmtId="0" fontId="5" fillId="0" borderId="0" xfId="52" applyFont="1">
      <alignment/>
      <protection/>
    </xf>
    <xf numFmtId="3" fontId="5" fillId="0" borderId="10" xfId="52" applyNumberFormat="1" applyFont="1" applyBorder="1" applyAlignment="1">
      <alignment horizontal="center" vertical="center"/>
      <protection/>
    </xf>
    <xf numFmtId="9" fontId="6" fillId="0" borderId="10" xfId="52" applyNumberFormat="1" applyFont="1" applyBorder="1" applyAlignment="1">
      <alignment horizontal="center" vertical="center"/>
      <protection/>
    </xf>
    <xf numFmtId="0" fontId="8" fillId="0" borderId="0" xfId="52" applyFont="1">
      <alignment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3" fillId="0" borderId="0" xfId="54" applyFont="1" applyAlignment="1">
      <alignment vertical="center"/>
      <protection/>
    </xf>
    <xf numFmtId="0" fontId="4" fillId="0" borderId="0" xfId="54" applyFont="1">
      <alignment/>
      <protection/>
    </xf>
    <xf numFmtId="0" fontId="2" fillId="0" borderId="0" xfId="54" applyFont="1">
      <alignment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32" borderId="12" xfId="54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horizontal="left" vertical="center" wrapText="1"/>
    </xf>
    <xf numFmtId="0" fontId="5" fillId="32" borderId="12" xfId="54" applyFont="1" applyFill="1" applyBorder="1" applyAlignment="1">
      <alignment horizontal="left" vertical="center" wrapText="1"/>
      <protection/>
    </xf>
    <xf numFmtId="3" fontId="3" fillId="32" borderId="12" xfId="54" applyNumberFormat="1" applyFont="1" applyFill="1" applyBorder="1" applyAlignment="1">
      <alignment horizontal="center" vertical="center"/>
      <protection/>
    </xf>
    <xf numFmtId="4" fontId="6" fillId="32" borderId="12" xfId="54" applyNumberFormat="1" applyFont="1" applyFill="1" applyBorder="1" applyAlignment="1">
      <alignment horizontal="center" vertical="center"/>
      <protection/>
    </xf>
    <xf numFmtId="0" fontId="2" fillId="32" borderId="0" xfId="54" applyFont="1" applyFill="1">
      <alignment/>
      <protection/>
    </xf>
    <xf numFmtId="0" fontId="5" fillId="32" borderId="13" xfId="5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 vertical="center" wrapText="1"/>
    </xf>
    <xf numFmtId="0" fontId="5" fillId="32" borderId="13" xfId="54" applyFont="1" applyFill="1" applyBorder="1" applyAlignment="1">
      <alignment horizontal="left" vertical="center" wrapText="1"/>
      <protection/>
    </xf>
    <xf numFmtId="3" fontId="3" fillId="32" borderId="13" xfId="54" applyNumberFormat="1" applyFont="1" applyFill="1" applyBorder="1" applyAlignment="1">
      <alignment horizontal="center" vertical="center"/>
      <protection/>
    </xf>
    <xf numFmtId="4" fontId="6" fillId="32" borderId="13" xfId="54" applyNumberFormat="1" applyFont="1" applyFill="1" applyBorder="1" applyAlignment="1">
      <alignment horizontal="center" vertical="center"/>
      <protection/>
    </xf>
    <xf numFmtId="176" fontId="2" fillId="0" borderId="0" xfId="54" applyNumberFormat="1" applyFont="1">
      <alignment/>
      <protection/>
    </xf>
    <xf numFmtId="0" fontId="8" fillId="0" borderId="0" xfId="54" applyFont="1">
      <alignment/>
      <protection/>
    </xf>
    <xf numFmtId="9" fontId="6" fillId="32" borderId="14" xfId="61" applyFont="1" applyFill="1" applyBorder="1" applyAlignment="1" applyProtection="1">
      <alignment horizontal="center" vertical="center"/>
      <protection/>
    </xf>
    <xf numFmtId="9" fontId="6" fillId="32" borderId="15" xfId="61" applyFont="1" applyFill="1" applyBorder="1" applyAlignment="1" applyProtection="1">
      <alignment horizontal="center" vertical="center"/>
      <protection/>
    </xf>
    <xf numFmtId="0" fontId="5" fillId="0" borderId="13" xfId="54" applyFont="1" applyBorder="1" applyAlignment="1">
      <alignment horizontal="center" vertical="center" wrapText="1"/>
      <protection/>
    </xf>
    <xf numFmtId="176" fontId="3" fillId="0" borderId="10" xfId="54" applyNumberFormat="1" applyFont="1" applyBorder="1" applyAlignment="1">
      <alignment horizontal="center" vertical="center"/>
      <protection/>
    </xf>
    <xf numFmtId="176" fontId="3" fillId="32" borderId="10" xfId="54" applyNumberFormat="1" applyFont="1" applyFill="1" applyBorder="1" applyAlignment="1">
      <alignment horizontal="center" vertical="center"/>
      <protection/>
    </xf>
    <xf numFmtId="176" fontId="3" fillId="0" borderId="10" xfId="54" applyNumberFormat="1" applyFont="1" applyBorder="1" applyAlignment="1">
      <alignment vertical="center"/>
      <protection/>
    </xf>
    <xf numFmtId="0" fontId="0" fillId="0" borderId="12" xfId="0" applyBorder="1" applyAlignment="1">
      <alignment horizontal="left" vertical="center" wrapText="1"/>
    </xf>
    <xf numFmtId="0" fontId="5" fillId="0" borderId="16" xfId="52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left" vertical="top" wrapText="1" readingOrder="1"/>
      <protection/>
    </xf>
    <xf numFmtId="0" fontId="7" fillId="0" borderId="0" xfId="56">
      <alignment/>
      <protection/>
    </xf>
    <xf numFmtId="0" fontId="7" fillId="0" borderId="0" xfId="56" applyFont="1" applyAlignment="1">
      <alignment vertical="center"/>
      <protection/>
    </xf>
    <xf numFmtId="0" fontId="7" fillId="0" borderId="0" xfId="56" applyAlignment="1">
      <alignment horizontal="right"/>
      <protection/>
    </xf>
    <xf numFmtId="0" fontId="13" fillId="0" borderId="10" xfId="56" applyFont="1" applyBorder="1" applyAlignment="1">
      <alignment horizontal="center" vertical="center" wrapText="1"/>
      <protection/>
    </xf>
    <xf numFmtId="16" fontId="13" fillId="0" borderId="10" xfId="56" applyNumberFormat="1" applyFont="1" applyBorder="1" applyAlignment="1">
      <alignment horizontal="center" vertical="center"/>
      <protection/>
    </xf>
    <xf numFmtId="0" fontId="14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4" fontId="14" fillId="0" borderId="10" xfId="73" applyFont="1" applyBorder="1" applyAlignment="1">
      <alignment horizontal="right" vertical="center"/>
    </xf>
    <xf numFmtId="9" fontId="13" fillId="0" borderId="10" xfId="56" applyNumberFormat="1" applyFont="1" applyBorder="1" applyAlignment="1">
      <alignment horizontal="right" vertical="center"/>
      <protection/>
    </xf>
    <xf numFmtId="43" fontId="6" fillId="0" borderId="10" xfId="52" applyNumberFormat="1" applyFont="1" applyBorder="1" applyAlignment="1">
      <alignment horizontal="center" vertical="center"/>
      <protection/>
    </xf>
    <xf numFmtId="4" fontId="13" fillId="0" borderId="10" xfId="0" applyNumberFormat="1" applyFont="1" applyBorder="1" applyAlignment="1">
      <alignment vertical="center"/>
    </xf>
    <xf numFmtId="0" fontId="13" fillId="0" borderId="10" xfId="56" applyFont="1" applyBorder="1" applyAlignment="1">
      <alignment horizontal="center" vertical="center"/>
      <protection/>
    </xf>
    <xf numFmtId="4" fontId="16" fillId="0" borderId="10" xfId="52" applyNumberFormat="1" applyFont="1" applyBorder="1" applyAlignment="1">
      <alignment horizontal="center" vertical="center"/>
      <protection/>
    </xf>
    <xf numFmtId="9" fontId="16" fillId="0" borderId="10" xfId="59" applyFont="1" applyBorder="1" applyAlignment="1">
      <alignment horizontal="center" vertical="center"/>
    </xf>
    <xf numFmtId="43" fontId="8" fillId="0" borderId="10" xfId="52" applyNumberFormat="1" applyFont="1" applyBorder="1" applyAlignment="1">
      <alignment horizontal="center" vertical="center"/>
      <protection/>
    </xf>
    <xf numFmtId="43" fontId="3" fillId="0" borderId="10" xfId="52" applyNumberFormat="1" applyFont="1" applyBorder="1" applyAlignment="1">
      <alignment horizontal="center" vertical="center"/>
      <protection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right" vertical="center"/>
    </xf>
    <xf numFmtId="9" fontId="13" fillId="0" borderId="0" xfId="0" applyNumberFormat="1" applyFont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 vertical="center"/>
    </xf>
    <xf numFmtId="4" fontId="17" fillId="0" borderId="0" xfId="0" applyNumberFormat="1" applyFont="1" applyBorder="1" applyAlignment="1">
      <alignment horizontal="right" vertical="center"/>
    </xf>
    <xf numFmtId="0" fontId="18" fillId="0" borderId="0" xfId="56" applyFont="1" applyAlignment="1">
      <alignment horizontal="right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3" fillId="0" borderId="18" xfId="52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left" vertical="center" wrapText="1"/>
      <protection/>
    </xf>
    <xf numFmtId="0" fontId="4" fillId="0" borderId="0" xfId="52" applyFont="1" applyFill="1" applyBorder="1" applyAlignment="1">
      <alignment horizontal="left" vertical="center" wrapText="1"/>
      <protection/>
    </xf>
    <xf numFmtId="0" fontId="5" fillId="0" borderId="17" xfId="52" applyFont="1" applyBorder="1" applyAlignment="1">
      <alignment horizontal="center" vertical="center" wrapText="1"/>
      <protection/>
    </xf>
    <xf numFmtId="0" fontId="5" fillId="0" borderId="18" xfId="52" applyFont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3" fillId="0" borderId="12" xfId="54" applyFont="1" applyBorder="1" applyAlignment="1">
      <alignment horizontal="center" vertical="center" wrapText="1"/>
      <protection/>
    </xf>
    <xf numFmtId="0" fontId="3" fillId="0" borderId="14" xfId="54" applyFont="1" applyBorder="1" applyAlignment="1">
      <alignment horizontal="center" vertical="center" wrapText="1"/>
      <protection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2_Sprzęt_2018_fizykoterapia_ver_1. xls" xfId="54"/>
    <cellStyle name="Normalny 3" xfId="55"/>
    <cellStyle name="Normalny 4" xfId="56"/>
    <cellStyle name="Obliczenia" xfId="57"/>
    <cellStyle name="Percent" xfId="58"/>
    <cellStyle name="Procentowy 2" xfId="59"/>
    <cellStyle name="Procentowy 2 2" xfId="60"/>
    <cellStyle name="Procentowy 2_Sprzęt_2018_fizykoterapia_ver_1. xls" xfId="61"/>
    <cellStyle name="Procentowy 3" xfId="62"/>
    <cellStyle name="Procentowy 3 2" xfId="63"/>
    <cellStyle name="Procentowy 3_Sprzęt_2018_fizykoterapia_ver_1. xls" xfId="64"/>
    <cellStyle name="Procentowy 4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Złe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2"/>
  <sheetViews>
    <sheetView zoomScalePageLayoutView="0" workbookViewId="0" topLeftCell="A1">
      <selection activeCell="A17" sqref="A17"/>
    </sheetView>
  </sheetViews>
  <sheetFormatPr defaultColWidth="8.796875" defaultRowHeight="14.25"/>
  <cols>
    <col min="1" max="1" width="67.09765625" style="0" customWidth="1"/>
  </cols>
  <sheetData>
    <row r="2" ht="23.25">
      <c r="A2" s="21" t="s">
        <v>26</v>
      </c>
    </row>
    <row r="4" ht="36">
      <c r="A4" s="22" t="s">
        <v>30</v>
      </c>
    </row>
    <row r="6" ht="14.25">
      <c r="A6" s="20" t="s">
        <v>28</v>
      </c>
    </row>
    <row r="12" ht="20.25">
      <c r="A12" s="23" t="s">
        <v>29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="110" zoomScaleNormal="110" zoomScalePageLayoutView="0" workbookViewId="0" topLeftCell="A1">
      <selection activeCell="A2" sqref="A2"/>
    </sheetView>
  </sheetViews>
  <sheetFormatPr defaultColWidth="8.796875" defaultRowHeight="14.25"/>
  <cols>
    <col min="1" max="1" width="4.09765625" style="3" customWidth="1"/>
    <col min="2" max="2" width="58.3984375" style="3" customWidth="1"/>
    <col min="3" max="3" width="24.09765625" style="3" customWidth="1"/>
    <col min="4" max="4" width="4.09765625" style="3" customWidth="1"/>
    <col min="5" max="6" width="9.3984375" style="3" customWidth="1"/>
    <col min="7" max="7" width="12.09765625" style="3" customWidth="1"/>
    <col min="8" max="8" width="7.69921875" style="3" customWidth="1"/>
    <col min="9" max="9" width="11.69921875" style="3" customWidth="1"/>
    <col min="10" max="11" width="12.19921875" style="3" customWidth="1"/>
    <col min="12" max="16384" width="9" style="3" customWidth="1"/>
  </cols>
  <sheetData>
    <row r="1" spans="1:3" ht="21" customHeight="1">
      <c r="A1" s="1" t="s">
        <v>0</v>
      </c>
      <c r="B1" s="1"/>
      <c r="C1" s="2"/>
    </row>
    <row r="2" spans="1:3" ht="24.75" customHeight="1">
      <c r="A2" s="1" t="s">
        <v>71</v>
      </c>
      <c r="B2" s="1"/>
      <c r="C2" s="2"/>
    </row>
    <row r="3" spans="1:3" ht="30" customHeight="1">
      <c r="A3" s="1" t="s">
        <v>34</v>
      </c>
      <c r="B3" s="2"/>
      <c r="C3" s="2"/>
    </row>
    <row r="4" spans="1:11" ht="57.75" customHeight="1">
      <c r="A4" s="4" t="s">
        <v>1</v>
      </c>
      <c r="B4" s="4" t="s">
        <v>2</v>
      </c>
      <c r="C4" s="4" t="s">
        <v>14</v>
      </c>
      <c r="D4" s="4" t="s">
        <v>3</v>
      </c>
      <c r="E4" s="4" t="s">
        <v>11</v>
      </c>
      <c r="F4" s="4" t="s">
        <v>19</v>
      </c>
      <c r="G4" s="4" t="s">
        <v>4</v>
      </c>
      <c r="H4" s="4" t="s">
        <v>5</v>
      </c>
      <c r="I4" s="4" t="s">
        <v>20</v>
      </c>
      <c r="J4" s="4" t="s">
        <v>21</v>
      </c>
      <c r="K4" s="4" t="s">
        <v>18</v>
      </c>
    </row>
    <row r="5" spans="1:11" ht="12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</row>
    <row r="6" spans="1:11" s="11" customFormat="1" ht="147" customHeight="1">
      <c r="A6" s="5" t="s">
        <v>35</v>
      </c>
      <c r="B6" s="49" t="s">
        <v>67</v>
      </c>
      <c r="C6" s="12"/>
      <c r="D6" s="13" t="s">
        <v>6</v>
      </c>
      <c r="E6" s="7">
        <v>2500</v>
      </c>
      <c r="F6" s="7"/>
      <c r="G6" s="8"/>
      <c r="H6" s="9"/>
      <c r="I6" s="10">
        <f aca="true" t="shared" si="0" ref="I6:I11">ROUND((E6*G6),2)</f>
        <v>0</v>
      </c>
      <c r="J6" s="10">
        <f aca="true" t="shared" si="1" ref="J6:J11">ROUND((I6+(I6*H6)),2)</f>
        <v>0</v>
      </c>
      <c r="K6" s="10"/>
    </row>
    <row r="7" spans="1:11" ht="112.5" customHeight="1">
      <c r="A7" s="5" t="s">
        <v>36</v>
      </c>
      <c r="B7" s="49" t="s">
        <v>70</v>
      </c>
      <c r="C7" s="12"/>
      <c r="D7" s="13" t="s">
        <v>6</v>
      </c>
      <c r="E7" s="7">
        <v>50</v>
      </c>
      <c r="F7" s="7"/>
      <c r="G7" s="8"/>
      <c r="H7" s="9"/>
      <c r="I7" s="10">
        <f t="shared" si="0"/>
        <v>0</v>
      </c>
      <c r="J7" s="10">
        <f t="shared" si="1"/>
        <v>0</v>
      </c>
      <c r="K7" s="10"/>
    </row>
    <row r="8" spans="1:11" ht="136.5" customHeight="1">
      <c r="A8" s="5" t="s">
        <v>37</v>
      </c>
      <c r="B8" s="49" t="s">
        <v>68</v>
      </c>
      <c r="C8" s="12"/>
      <c r="D8" s="13" t="s">
        <v>6</v>
      </c>
      <c r="E8" s="7">
        <v>250</v>
      </c>
      <c r="F8" s="7"/>
      <c r="G8" s="8"/>
      <c r="H8" s="9"/>
      <c r="I8" s="10">
        <f t="shared" si="0"/>
        <v>0</v>
      </c>
      <c r="J8" s="10">
        <f t="shared" si="1"/>
        <v>0</v>
      </c>
      <c r="K8" s="10"/>
    </row>
    <row r="9" spans="1:11" ht="143.25" customHeight="1">
      <c r="A9" s="5" t="s">
        <v>38</v>
      </c>
      <c r="B9" s="49" t="s">
        <v>69</v>
      </c>
      <c r="C9" s="12"/>
      <c r="D9" s="13" t="s">
        <v>6</v>
      </c>
      <c r="E9" s="7">
        <v>50</v>
      </c>
      <c r="F9" s="7"/>
      <c r="G9" s="8"/>
      <c r="H9" s="9"/>
      <c r="I9" s="10">
        <f t="shared" si="0"/>
        <v>0</v>
      </c>
      <c r="J9" s="10">
        <f t="shared" si="1"/>
        <v>0</v>
      </c>
      <c r="K9" s="10"/>
    </row>
    <row r="10" spans="1:11" ht="40.5" customHeight="1">
      <c r="A10" s="5" t="s">
        <v>39</v>
      </c>
      <c r="B10" s="49" t="s">
        <v>31</v>
      </c>
      <c r="C10" s="12"/>
      <c r="D10" s="13" t="s">
        <v>6</v>
      </c>
      <c r="E10" s="7">
        <v>35</v>
      </c>
      <c r="F10" s="7"/>
      <c r="G10" s="8"/>
      <c r="H10" s="9"/>
      <c r="I10" s="10">
        <f t="shared" si="0"/>
        <v>0</v>
      </c>
      <c r="J10" s="10">
        <f t="shared" si="1"/>
        <v>0</v>
      </c>
      <c r="K10" s="10"/>
    </row>
    <row r="11" spans="1:11" ht="108.75" customHeight="1">
      <c r="A11" s="5" t="s">
        <v>40</v>
      </c>
      <c r="B11" s="49" t="s">
        <v>32</v>
      </c>
      <c r="C11" s="12"/>
      <c r="D11" s="13" t="s">
        <v>6</v>
      </c>
      <c r="E11" s="7">
        <v>10</v>
      </c>
      <c r="F11" s="7"/>
      <c r="G11" s="8"/>
      <c r="H11" s="9"/>
      <c r="I11" s="10">
        <f t="shared" si="0"/>
        <v>0</v>
      </c>
      <c r="J11" s="10">
        <f t="shared" si="1"/>
        <v>0</v>
      </c>
      <c r="K11" s="10"/>
    </row>
    <row r="12" spans="1:11" ht="39.75" customHeight="1">
      <c r="A12" s="76" t="s">
        <v>60</v>
      </c>
      <c r="B12" s="77"/>
      <c r="C12" s="77"/>
      <c r="D12" s="77"/>
      <c r="E12" s="77"/>
      <c r="F12" s="77"/>
      <c r="G12" s="77"/>
      <c r="H12" s="78"/>
      <c r="I12" s="14">
        <f>SUM(I6:I11)</f>
        <v>0</v>
      </c>
      <c r="J12" s="14">
        <f>SUM(J6:J11)</f>
        <v>0</v>
      </c>
      <c r="K12" s="14"/>
    </row>
    <row r="13" spans="2:10" ht="37.5" customHeight="1">
      <c r="B13" s="79"/>
      <c r="C13" s="79"/>
      <c r="D13" s="79"/>
      <c r="E13" s="79"/>
      <c r="F13" s="79"/>
      <c r="G13" s="79"/>
      <c r="H13" s="79"/>
      <c r="I13" s="79"/>
      <c r="J13" s="79"/>
    </row>
    <row r="14" spans="2:10" ht="20.25" customHeight="1">
      <c r="B14" s="80"/>
      <c r="C14" s="80"/>
      <c r="D14" s="80"/>
      <c r="E14" s="80"/>
      <c r="F14" s="80"/>
      <c r="G14" s="80"/>
      <c r="H14" s="80"/>
      <c r="I14" s="80"/>
      <c r="J14" s="80"/>
    </row>
    <row r="15" ht="12.75">
      <c r="J15" s="3" t="s">
        <v>9</v>
      </c>
    </row>
    <row r="16" ht="12.75">
      <c r="J16" s="3" t="s">
        <v>10</v>
      </c>
    </row>
    <row r="17" ht="12.75">
      <c r="B17" s="3" t="s">
        <v>33</v>
      </c>
    </row>
    <row r="18" spans="2:3" ht="12.75">
      <c r="B18" s="19" t="s">
        <v>62</v>
      </c>
      <c r="C18" s="19"/>
    </row>
    <row r="19" ht="12.75">
      <c r="B19" s="3" t="s">
        <v>63</v>
      </c>
    </row>
    <row r="20" ht="12.75">
      <c r="B20" s="3" t="s">
        <v>64</v>
      </c>
    </row>
    <row r="21" ht="12.75">
      <c r="B21" s="3" t="s">
        <v>65</v>
      </c>
    </row>
    <row r="22" ht="12.75">
      <c r="B22" s="3" t="s">
        <v>66</v>
      </c>
    </row>
  </sheetData>
  <sheetProtection/>
  <mergeCells count="3">
    <mergeCell ref="A12:H12"/>
    <mergeCell ref="B13:J13"/>
    <mergeCell ref="B14:J14"/>
  </mergeCells>
  <printOptions/>
  <pageMargins left="0.7874015748031497" right="0.7874015748031497" top="0.5905511811023623" bottom="0.984251968503937" header="0.5118110236220472" footer="0.5118110236220472"/>
  <pageSetup fitToHeight="6" fitToWidth="1" horizontalDpi="600" verticalDpi="600" orientation="landscape" paperSize="9" scale="71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4.09765625" style="15" customWidth="1"/>
    <col min="2" max="2" width="43.19921875" style="15" customWidth="1"/>
    <col min="3" max="3" width="37.5" style="15" customWidth="1"/>
    <col min="4" max="4" width="4" style="15" customWidth="1"/>
    <col min="5" max="6" width="9.3984375" style="15" customWidth="1"/>
    <col min="7" max="8" width="9.19921875" style="15" customWidth="1"/>
    <col min="9" max="9" width="10.69921875" style="15" customWidth="1"/>
    <col min="10" max="11" width="11.8984375" style="15" customWidth="1"/>
    <col min="12" max="16384" width="9" style="15" customWidth="1"/>
  </cols>
  <sheetData>
    <row r="1" spans="1:3" s="3" customFormat="1" ht="21" customHeight="1">
      <c r="A1" s="1" t="s">
        <v>0</v>
      </c>
      <c r="B1" s="1"/>
      <c r="C1" s="2"/>
    </row>
    <row r="2" spans="1:3" s="3" customFormat="1" ht="24.75" customHeight="1">
      <c r="A2" s="1" t="s">
        <v>71</v>
      </c>
      <c r="B2" s="1"/>
      <c r="C2" s="2"/>
    </row>
    <row r="3" ht="30" customHeight="1">
      <c r="A3" s="1" t="s">
        <v>41</v>
      </c>
    </row>
    <row r="4" spans="1:11" ht="56.25" customHeight="1">
      <c r="A4" s="4" t="s">
        <v>1</v>
      </c>
      <c r="B4" s="4" t="s">
        <v>2</v>
      </c>
      <c r="C4" s="4" t="s">
        <v>15</v>
      </c>
      <c r="D4" s="4" t="s">
        <v>3</v>
      </c>
      <c r="E4" s="4" t="s">
        <v>12</v>
      </c>
      <c r="F4" s="4" t="s">
        <v>22</v>
      </c>
      <c r="G4" s="4" t="s">
        <v>4</v>
      </c>
      <c r="H4" s="4" t="s">
        <v>5</v>
      </c>
      <c r="I4" s="4" t="s">
        <v>20</v>
      </c>
      <c r="J4" s="4" t="s">
        <v>21</v>
      </c>
      <c r="K4" s="4" t="s">
        <v>18</v>
      </c>
    </row>
    <row r="5" spans="1:11" ht="18.7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/>
    </row>
    <row r="6" spans="1:11" ht="57" customHeight="1">
      <c r="A6" s="5" t="s">
        <v>42</v>
      </c>
      <c r="B6" s="6" t="s">
        <v>27</v>
      </c>
      <c r="C6" s="6"/>
      <c r="D6" s="5" t="s">
        <v>6</v>
      </c>
      <c r="E6" s="17">
        <v>2000</v>
      </c>
      <c r="F6" s="17"/>
      <c r="G6" s="8"/>
      <c r="H6" s="18"/>
      <c r="I6" s="10">
        <f>ROUND((E6*G6),2)</f>
        <v>0</v>
      </c>
      <c r="J6" s="10">
        <f>ROUND((I6+(I6*H6)),2)</f>
        <v>0</v>
      </c>
      <c r="K6" s="10"/>
    </row>
    <row r="7" spans="1:11" ht="25.5" customHeight="1">
      <c r="A7" s="81" t="s">
        <v>61</v>
      </c>
      <c r="B7" s="82"/>
      <c r="C7" s="82"/>
      <c r="D7" s="82"/>
      <c r="E7" s="82"/>
      <c r="F7" s="82"/>
      <c r="G7" s="82"/>
      <c r="H7" s="83"/>
      <c r="I7" s="10">
        <f>SUM(I6)</f>
        <v>0</v>
      </c>
      <c r="J7" s="10">
        <f>SUM(J6)</f>
        <v>0</v>
      </c>
      <c r="K7" s="10"/>
    </row>
    <row r="8" ht="12.75">
      <c r="H8" s="15" t="s">
        <v>13</v>
      </c>
    </row>
    <row r="10" ht="12.75">
      <c r="H10" s="15" t="s">
        <v>9</v>
      </c>
    </row>
    <row r="11" ht="12.75">
      <c r="H11" s="16" t="s">
        <v>10</v>
      </c>
    </row>
    <row r="12" ht="12.75">
      <c r="B12" s="15" t="s">
        <v>16</v>
      </c>
    </row>
  </sheetData>
  <sheetProtection/>
  <mergeCells count="1"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="75" zoomScaleNormal="75" zoomScalePageLayoutView="0" workbookViewId="0" topLeftCell="A1">
      <selection activeCell="A2" sqref="A2"/>
    </sheetView>
  </sheetViews>
  <sheetFormatPr defaultColWidth="8.796875" defaultRowHeight="14.25"/>
  <cols>
    <col min="1" max="1" width="4.09765625" style="26" customWidth="1"/>
    <col min="2" max="2" width="39.19921875" style="26" customWidth="1"/>
    <col min="3" max="3" width="42.19921875" style="26" customWidth="1"/>
    <col min="4" max="4" width="4.09765625" style="26" customWidth="1"/>
    <col min="5" max="7" width="9.3984375" style="26" customWidth="1"/>
    <col min="8" max="8" width="4.59765625" style="26" customWidth="1"/>
    <col min="9" max="10" width="11.69921875" style="26" customWidth="1"/>
    <col min="11" max="11" width="12.19921875" style="26" customWidth="1"/>
    <col min="12" max="16384" width="9" style="26" customWidth="1"/>
  </cols>
  <sheetData>
    <row r="1" spans="1:3" ht="15">
      <c r="A1" s="24" t="s">
        <v>0</v>
      </c>
      <c r="B1" s="25"/>
      <c r="C1" s="25"/>
    </row>
    <row r="2" spans="1:3" ht="24.75" customHeight="1">
      <c r="A2" s="24" t="s">
        <v>72</v>
      </c>
      <c r="B2" s="25"/>
      <c r="C2" s="25"/>
    </row>
    <row r="3" spans="1:3" ht="33" customHeight="1">
      <c r="A3" s="24" t="s">
        <v>43</v>
      </c>
      <c r="B3" s="25"/>
      <c r="C3" s="25"/>
    </row>
    <row r="4" spans="1:11" ht="57.75" customHeight="1">
      <c r="A4" s="27" t="s">
        <v>1</v>
      </c>
      <c r="B4" s="27" t="s">
        <v>2</v>
      </c>
      <c r="C4" s="27" t="s">
        <v>14</v>
      </c>
      <c r="D4" s="27" t="s">
        <v>3</v>
      </c>
      <c r="E4" s="27" t="s">
        <v>11</v>
      </c>
      <c r="F4" s="27" t="s">
        <v>22</v>
      </c>
      <c r="G4" s="27" t="s">
        <v>4</v>
      </c>
      <c r="H4" s="27" t="s">
        <v>5</v>
      </c>
      <c r="I4" s="27" t="s">
        <v>20</v>
      </c>
      <c r="J4" s="27" t="s">
        <v>21</v>
      </c>
      <c r="K4" s="27" t="s">
        <v>17</v>
      </c>
    </row>
    <row r="5" spans="1:11" ht="16.5" customHeight="1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43">
        <v>9</v>
      </c>
      <c r="J5" s="43">
        <v>10</v>
      </c>
      <c r="K5" s="43"/>
    </row>
    <row r="6" spans="1:11" s="33" customFormat="1" ht="92.25" customHeight="1">
      <c r="A6" s="28" t="s">
        <v>44</v>
      </c>
      <c r="B6" s="47" t="s">
        <v>24</v>
      </c>
      <c r="C6" s="30"/>
      <c r="D6" s="28" t="s">
        <v>7</v>
      </c>
      <c r="E6" s="31">
        <v>12</v>
      </c>
      <c r="F6" s="31"/>
      <c r="G6" s="32"/>
      <c r="H6" s="41"/>
      <c r="I6" s="44">
        <f>ROUND((E6*G6),2)</f>
        <v>0</v>
      </c>
      <c r="J6" s="44">
        <f>ROUND((I6+(I6*H6)),2)</f>
        <v>0</v>
      </c>
      <c r="K6" s="45"/>
    </row>
    <row r="7" spans="1:11" s="33" customFormat="1" ht="98.25" customHeight="1">
      <c r="A7" s="34" t="s">
        <v>45</v>
      </c>
      <c r="B7" s="35" t="s">
        <v>25</v>
      </c>
      <c r="C7" s="36"/>
      <c r="D7" s="34" t="s">
        <v>7</v>
      </c>
      <c r="E7" s="37">
        <v>20</v>
      </c>
      <c r="F7" s="37"/>
      <c r="G7" s="38"/>
      <c r="H7" s="42"/>
      <c r="I7" s="44">
        <f>ROUND((E7*G7),2)</f>
        <v>0</v>
      </c>
      <c r="J7" s="44">
        <f>ROUND((I7+(I7*H7)),2)</f>
        <v>0</v>
      </c>
      <c r="K7" s="45"/>
    </row>
    <row r="8" spans="1:11" s="33" customFormat="1" ht="98.25" customHeight="1">
      <c r="A8" s="28" t="s">
        <v>46</v>
      </c>
      <c r="B8" s="29" t="s">
        <v>23</v>
      </c>
      <c r="C8" s="30"/>
      <c r="D8" s="28" t="s">
        <v>7</v>
      </c>
      <c r="E8" s="31">
        <v>6</v>
      </c>
      <c r="F8" s="31"/>
      <c r="G8" s="32"/>
      <c r="H8" s="41"/>
      <c r="I8" s="44">
        <f>ROUND((E8*G8),2)</f>
        <v>0</v>
      </c>
      <c r="J8" s="44">
        <f>ROUND((I8+(I8*H8)),2)</f>
        <v>0</v>
      </c>
      <c r="K8" s="45"/>
    </row>
    <row r="9" spans="1:11" ht="25.5" customHeight="1">
      <c r="A9" s="84" t="s">
        <v>8</v>
      </c>
      <c r="B9" s="84"/>
      <c r="C9" s="84"/>
      <c r="D9" s="84"/>
      <c r="E9" s="84"/>
      <c r="F9" s="84"/>
      <c r="G9" s="84"/>
      <c r="H9" s="85"/>
      <c r="I9" s="44">
        <f>SUM(I6:I8)</f>
        <v>0</v>
      </c>
      <c r="J9" s="44">
        <f>SUM(J6:J8)</f>
        <v>0</v>
      </c>
      <c r="K9" s="46"/>
    </row>
    <row r="10" spans="9:10" ht="12.75">
      <c r="I10" s="39"/>
      <c r="J10" s="39"/>
    </row>
    <row r="11" spans="2:3" ht="12.75">
      <c r="B11" s="40"/>
      <c r="C11" s="40"/>
    </row>
    <row r="20" ht="14.25">
      <c r="B20"/>
    </row>
    <row r="21" ht="14.25">
      <c r="B21"/>
    </row>
    <row r="22" ht="14.25">
      <c r="B22"/>
    </row>
  </sheetData>
  <sheetProtection selectLockedCells="1" selectUnlockedCells="1"/>
  <mergeCells count="1">
    <mergeCell ref="A9:H9"/>
  </mergeCells>
  <printOptions/>
  <pageMargins left="0.7875" right="0.7875" top="0.5902777777777778" bottom="0.9840277777777777" header="0.5118055555555555" footer="0.5118055555555555"/>
  <pageSetup fitToHeight="5" fitToWidth="1" horizontalDpi="300" verticalDpi="300" orientation="landscape" paperSize="9" scale="7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1" max="1" width="6.5" style="0" customWidth="1"/>
    <col min="2" max="2" width="32.3984375" style="0" customWidth="1"/>
    <col min="3" max="3" width="20.5" style="0" customWidth="1"/>
    <col min="7" max="7" width="11.5" style="20" customWidth="1"/>
    <col min="8" max="8" width="5.8984375" style="20" customWidth="1"/>
    <col min="9" max="9" width="12.09765625" style="20" customWidth="1"/>
    <col min="10" max="11" width="12.3984375" style="20" customWidth="1"/>
  </cols>
  <sheetData>
    <row r="1" ht="14.25">
      <c r="A1" s="1" t="s">
        <v>0</v>
      </c>
    </row>
    <row r="2" ht="14.25">
      <c r="A2" s="1" t="s">
        <v>71</v>
      </c>
    </row>
    <row r="3" spans="1:11" ht="14.25">
      <c r="A3" s="50"/>
      <c r="B3" s="51"/>
      <c r="C3" s="50"/>
      <c r="D3" s="50"/>
      <c r="E3" s="50"/>
      <c r="F3" s="50"/>
      <c r="G3" s="52"/>
      <c r="H3" s="52"/>
      <c r="I3" s="52"/>
      <c r="J3" s="52"/>
      <c r="K3" s="52"/>
    </row>
    <row r="4" spans="1:11" ht="14.25">
      <c r="A4" s="51" t="s">
        <v>59</v>
      </c>
      <c r="B4" s="51"/>
      <c r="C4" s="50"/>
      <c r="D4" s="50"/>
      <c r="E4" s="50"/>
      <c r="F4" s="50"/>
      <c r="G4" s="52"/>
      <c r="H4" s="52"/>
      <c r="I4" s="52"/>
      <c r="J4" s="52"/>
      <c r="K4" s="52"/>
    </row>
    <row r="5" spans="1:11" ht="51">
      <c r="A5" s="53" t="s">
        <v>47</v>
      </c>
      <c r="B5" s="53" t="s">
        <v>48</v>
      </c>
      <c r="C5" s="53" t="s">
        <v>49</v>
      </c>
      <c r="D5" s="53" t="s">
        <v>50</v>
      </c>
      <c r="E5" s="53" t="s">
        <v>51</v>
      </c>
      <c r="F5" s="53" t="s">
        <v>22</v>
      </c>
      <c r="G5" s="53" t="s">
        <v>52</v>
      </c>
      <c r="H5" s="53" t="s">
        <v>53</v>
      </c>
      <c r="I5" s="53" t="s">
        <v>54</v>
      </c>
      <c r="J5" s="53" t="s">
        <v>55</v>
      </c>
      <c r="K5" s="53" t="s">
        <v>17</v>
      </c>
    </row>
    <row r="6" spans="1:11" ht="14.25">
      <c r="A6" s="53">
        <v>1</v>
      </c>
      <c r="B6" s="53">
        <v>2</v>
      </c>
      <c r="C6" s="53">
        <v>3</v>
      </c>
      <c r="D6" s="53">
        <v>4</v>
      </c>
      <c r="E6" s="53">
        <v>5</v>
      </c>
      <c r="F6" s="53">
        <v>6</v>
      </c>
      <c r="G6" s="53">
        <v>7</v>
      </c>
      <c r="H6" s="53">
        <v>8</v>
      </c>
      <c r="I6" s="53">
        <v>9</v>
      </c>
      <c r="J6" s="53">
        <v>10</v>
      </c>
      <c r="K6" s="53">
        <v>11</v>
      </c>
    </row>
    <row r="7" spans="1:11" ht="25.5">
      <c r="A7" s="54" t="s">
        <v>58</v>
      </c>
      <c r="B7" s="55" t="s">
        <v>56</v>
      </c>
      <c r="C7" s="56"/>
      <c r="D7" s="57" t="s">
        <v>6</v>
      </c>
      <c r="E7" s="57">
        <v>10</v>
      </c>
      <c r="F7" s="58"/>
      <c r="G7" s="59"/>
      <c r="H7" s="60"/>
      <c r="I7" s="61">
        <f>E7*G7</f>
        <v>0</v>
      </c>
      <c r="J7" s="61">
        <f>ROUND(((I7*H7)+I7),2)</f>
        <v>0</v>
      </c>
      <c r="K7" s="62"/>
    </row>
    <row r="8" spans="1:11" ht="14.25" hidden="1">
      <c r="A8" s="63"/>
      <c r="K8" s="62"/>
    </row>
    <row r="9" spans="1:11" ht="14.25" hidden="1">
      <c r="A9" s="63"/>
      <c r="K9" s="62"/>
    </row>
    <row r="10" spans="1:11" ht="27.75" customHeight="1">
      <c r="A10" s="81" t="s">
        <v>8</v>
      </c>
      <c r="B10" s="82"/>
      <c r="C10" s="82"/>
      <c r="D10" s="82"/>
      <c r="E10" s="83"/>
      <c r="F10" s="48"/>
      <c r="G10" s="64"/>
      <c r="H10" s="65"/>
      <c r="I10" s="66">
        <f>SUM(I7:I7)</f>
        <v>0</v>
      </c>
      <c r="J10" s="66">
        <f>SUM(J7:J7)</f>
        <v>0</v>
      </c>
      <c r="K10" s="67">
        <f>SUM(K8:K9)</f>
        <v>0</v>
      </c>
    </row>
    <row r="11" spans="1:11" ht="14.25">
      <c r="A11" s="68"/>
      <c r="B11" s="69"/>
      <c r="C11" s="70"/>
      <c r="D11" s="70"/>
      <c r="E11" s="70"/>
      <c r="F11" s="70"/>
      <c r="G11" s="71"/>
      <c r="H11" s="72"/>
      <c r="I11" s="73"/>
      <c r="J11" s="74"/>
      <c r="K11" s="74"/>
    </row>
    <row r="12" spans="1:11" ht="14.25">
      <c r="A12" s="68"/>
      <c r="B12" s="69"/>
      <c r="C12" s="70"/>
      <c r="D12" s="70"/>
      <c r="E12" s="70"/>
      <c r="F12" s="70"/>
      <c r="G12" s="71"/>
      <c r="H12" s="72"/>
      <c r="I12" s="73"/>
      <c r="J12" s="74"/>
      <c r="K12" s="74"/>
    </row>
    <row r="13" spans="2:10" ht="14.25">
      <c r="B13" s="19"/>
      <c r="C13" s="50"/>
      <c r="D13" s="50"/>
      <c r="E13" s="50"/>
      <c r="F13" s="50"/>
      <c r="J13" s="71" t="s">
        <v>57</v>
      </c>
    </row>
    <row r="14" ht="14.25">
      <c r="J14" s="75" t="s">
        <v>10</v>
      </c>
    </row>
  </sheetData>
  <sheetProtection/>
  <mergeCells count="1">
    <mergeCell ref="A10:E10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Nazwa twojej firmy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kjanicki</dc:creator>
  <cp:keywords/>
  <dc:description/>
  <cp:lastModifiedBy>Kazimierz Janicki</cp:lastModifiedBy>
  <cp:lastPrinted>2017-12-12T11:42:25Z</cp:lastPrinted>
  <dcterms:created xsi:type="dcterms:W3CDTF">2013-11-05T12:42:30Z</dcterms:created>
  <dcterms:modified xsi:type="dcterms:W3CDTF">2017-12-15T08:55:11Z</dcterms:modified>
  <cp:category/>
  <cp:version/>
  <cp:contentType/>
  <cp:contentStatus/>
</cp:coreProperties>
</file>