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trona tytuowa" sheetId="1" r:id="rId1"/>
    <sheet name="Zad 1" sheetId="2" r:id="rId2"/>
    <sheet name="Zad 2" sheetId="3" r:id="rId3"/>
    <sheet name="Zad 3" sheetId="4" r:id="rId4"/>
    <sheet name="Zad 4" sheetId="5" r:id="rId5"/>
    <sheet name="Zad 5" sheetId="6" r:id="rId6"/>
    <sheet name="Zad 6 Mythic" sheetId="7" r:id="rId7"/>
    <sheet name="Zad 7" sheetId="8" r:id="rId8"/>
    <sheet name="Zad 8" sheetId="9" r:id="rId9"/>
    <sheet name="Zad 9" sheetId="10" r:id="rId10"/>
  </sheets>
  <definedNames/>
  <calcPr fullCalcOnLoad="1"/>
</workbook>
</file>

<file path=xl/sharedStrings.xml><?xml version="1.0" encoding="utf-8"?>
<sst xmlns="http://schemas.openxmlformats.org/spreadsheetml/2006/main" count="364" uniqueCount="199">
  <si>
    <t>Nazwa sprzętu</t>
  </si>
  <si>
    <t>Jedn. miary</t>
  </si>
  <si>
    <t>Cena jedn. netto (z dokł. do 3 miejsca po przecinku)</t>
  </si>
  <si>
    <t>VAT
%</t>
  </si>
  <si>
    <t>Wartość netto</t>
  </si>
  <si>
    <t>Wartość brutto</t>
  </si>
  <si>
    <t>opak</t>
  </si>
  <si>
    <t>Razem</t>
  </si>
  <si>
    <t>opak.</t>
  </si>
  <si>
    <t>Opak</t>
  </si>
  <si>
    <t>szt.</t>
  </si>
  <si>
    <t xml:space="preserve">Nazwa </t>
  </si>
  <si>
    <t>Podłoże L-J z lekami przeciwprątkowymi:Streptomycyna 4mcg,8mcg</t>
  </si>
  <si>
    <t>Podłoże L-J z lekami przeciwprątkowymi:Izoniazyd 0,2 mcg,0,4 mcg</t>
  </si>
  <si>
    <t>Podłoże L-J z lekami przeciwprątkowymi:Etambutol 2 mcg,4mcg</t>
  </si>
  <si>
    <t>Podłoże L-J z lekami przeciwprątkowymi:Ryfampicyna 40mcg,80mcg</t>
  </si>
  <si>
    <t>probówka</t>
  </si>
  <si>
    <t>Nazwa odczynnika</t>
  </si>
  <si>
    <t>kg</t>
  </si>
  <si>
    <t>g</t>
  </si>
  <si>
    <t>Wodorotlenek sodu cz.d.a.</t>
  </si>
  <si>
    <t>Barwnik Giemsy stężony 1x500 ml</t>
  </si>
  <si>
    <t>Bufor fosforanowy koncentrat o pH 6,8 1x250 ml</t>
  </si>
  <si>
    <t>Barwnik May-Grünwalda 1x 500 ml</t>
  </si>
  <si>
    <t>TB-kolor  zestaw do barwienia (3x 2l)</t>
  </si>
  <si>
    <t>Barwnik do retikulocytów 1x 50 ml</t>
  </si>
  <si>
    <t>Odczynnik Samsona 100 ml</t>
  </si>
  <si>
    <t>Arkusz asortymentowo-cenowy</t>
  </si>
  <si>
    <t>podpis osoby upoważnionej</t>
  </si>
  <si>
    <t>………………………….</t>
  </si>
  <si>
    <t>podpis osoby upoważninej</t>
  </si>
  <si>
    <t>………………………………….</t>
  </si>
  <si>
    <t>1.1</t>
  </si>
  <si>
    <t>2.1</t>
  </si>
  <si>
    <t>2.2</t>
  </si>
  <si>
    <t>2.3</t>
  </si>
  <si>
    <t>2.4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</si>
  <si>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</si>
  <si>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</si>
  <si>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</si>
  <si>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</si>
  <si>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</si>
  <si>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</si>
  <si>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</si>
  <si>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</si>
  <si>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</si>
  <si>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</si>
  <si>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</si>
  <si>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</si>
  <si>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</si>
  <si>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</si>
  <si>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</si>
  <si>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8.1</t>
  </si>
  <si>
    <t>8.2</t>
  </si>
  <si>
    <t>Nr poz</t>
  </si>
  <si>
    <t>Olejek immersyjny do mikroskopii 1x100ml</t>
  </si>
  <si>
    <t>..........................................</t>
  </si>
  <si>
    <t>Diluent</t>
  </si>
  <si>
    <t>Cleaner</t>
  </si>
  <si>
    <t>Lysing Reagent</t>
  </si>
  <si>
    <t>20 l</t>
  </si>
  <si>
    <t>1L</t>
  </si>
  <si>
    <t>Flush</t>
  </si>
  <si>
    <t>100 ml</t>
  </si>
  <si>
    <t>Haem 12 Control  Normal</t>
  </si>
  <si>
    <t>Haem 12 Control  High</t>
  </si>
  <si>
    <t>Haem 12 Control  Low</t>
  </si>
  <si>
    <t>Tri-sodu cytrynian  czda</t>
  </si>
  <si>
    <t>Odczynnik do oznaczania płytek krwi 100 ml</t>
  </si>
  <si>
    <t>6.4</t>
  </si>
  <si>
    <t>6.5</t>
  </si>
  <si>
    <t>6.6</t>
  </si>
  <si>
    <t xml:space="preserve">Cena jedn. netto </t>
  </si>
  <si>
    <t>Cena jedn. netto</t>
  </si>
  <si>
    <t>Mocz kontrolny z paskiem pozytywnym i negatywnym po 25 szt.</t>
  </si>
  <si>
    <t>1.2</t>
  </si>
  <si>
    <t>Podłoże Loewensteina-Jensena z zielenią malachitową ,szklana z gwintem gwarantujący,możliwość poluzowania korka i napowietrzania podłoza w czasie inkubacji,średnica nie mniejsza niż 19 mm,długość nie mniej  niż 145 mm</t>
  </si>
  <si>
    <t>Test niacynowy TB do diagnostyki prątków gruźlicy do wykrywania niacyny w podłozu, 25 szt.</t>
  </si>
  <si>
    <t>1.3</t>
  </si>
  <si>
    <t xml:space="preserve">N-acetyl L-cysteina czda  100g </t>
  </si>
  <si>
    <t xml:space="preserve">Paski wskaźnikowe pH 6,5- 10,0  pH 6.5 - 6.8 - 7.1 - 7.4 - 7.7 - 7.9 - 8.1 - 8.3 - 8.5 - 8.7 - 9.0 - 9.5 - 10.0 </t>
  </si>
  <si>
    <t>Papier termiczny, szerokość 110 mm do  koagulometru Optic K 3002</t>
  </si>
  <si>
    <t>Kontrola testu niacynowego TB,krązki nasycone amidem kwasu nikotynowego,które dają reakcję dodatnią z paskiem do testu niacynowego ,50  krążków</t>
  </si>
  <si>
    <r>
      <t xml:space="preserve">Zestaw do oznaczania czasu APTT ,odczynnik ciekły,chlorek wapnia w zestawie  po otwarciu trwały minimum 30 dni w temp. 2-8 </t>
    </r>
    <r>
      <rPr>
        <sz val="10"/>
        <rFont val="Arial"/>
        <family val="0"/>
      </rPr>
      <t>°</t>
    </r>
    <r>
      <rPr>
        <sz val="10"/>
        <rFont val="Times New Roman"/>
        <family val="1"/>
      </rPr>
      <t>C,5x 9ml</t>
    </r>
  </si>
  <si>
    <t>Osocze kontrolne do  oznaczeń koagulologicznych Normal ,postać liofilizat, 10x 1ml</t>
  </si>
  <si>
    <t>Osocze kontrolne do  oznaczeń koagulologicznych Abnormal ,postać liofilizat, 10 x 1ml</t>
  </si>
  <si>
    <t>Wymagania dodatkowe:</t>
  </si>
  <si>
    <r>
      <t>Odczynnik do czasu protrombinowego PT-tromboplastyna z chlorkiem wapnia .Po rozpuszczeniu trwaly min. 30 dni w temp.2-8</t>
    </r>
    <r>
      <rPr>
        <sz val="10"/>
        <rFont val="Arial"/>
        <family val="0"/>
      </rPr>
      <t>°</t>
    </r>
    <r>
      <rPr>
        <sz val="10"/>
        <rFont val="Times New Roman"/>
        <family val="1"/>
      </rPr>
      <t>C.wartości ISI nie wyższe niż 1,1.10 x  8 ml</t>
    </r>
  </si>
  <si>
    <t>czasu APTT są dedykowane  dla koagulometru K-3002 Optic oraz ,że wyżej wymiwnione osocza można mrozić</t>
  </si>
  <si>
    <t xml:space="preserve">Oferent potwierdzi,że w ulotce informacyjnej dla osocza kontrolnego  Normal i Abnormal warości nominalne dla czasu PT,INR i wskażnika protrominowego, </t>
  </si>
  <si>
    <t>…………………………..</t>
  </si>
  <si>
    <t>4.6</t>
  </si>
  <si>
    <t>4.7</t>
  </si>
  <si>
    <t>4.8</t>
  </si>
  <si>
    <t>4.9</t>
  </si>
  <si>
    <t>3.1</t>
  </si>
  <si>
    <t>3.3</t>
  </si>
  <si>
    <t>6.7</t>
  </si>
  <si>
    <t>Szacunkowa ilość na 12 miesięcy</t>
  </si>
  <si>
    <t>Paski testowe 10 parametrowe do wykrywania w moczu: krwi, bilirubiny, urobilinogenu, ketonów, białka, azotynów, glukozy, pH, ciężaru właściwego, leukocytów po 100 szt.</t>
  </si>
  <si>
    <t>1. Jeden producent odczynników i krwi kontrolnej. Do oferty dołączyć deklaracje zgodności do zaoferowanego asortymentu.</t>
  </si>
  <si>
    <t>2.Krew zmetrykowana przy użyciu oferowanych odczynników -dołączyć przykładową metryczkę krwi kontrolnej potwierdzającą powyższy wymóg.</t>
  </si>
  <si>
    <t>Wymagania dodatkowe</t>
  </si>
  <si>
    <t>1.4</t>
  </si>
  <si>
    <t>Test identyfikacyjny BD MGIT TBc (TBc ID) do jakościowego wykrywania antygenu grupy prątków gruźliczych  Mycobacterium tuberculosis complex (MTbc) 25 szt.</t>
  </si>
  <si>
    <t>nazwa handlowa /katalogowa</t>
  </si>
  <si>
    <t>7.1</t>
  </si>
  <si>
    <t>7.2</t>
  </si>
  <si>
    <t>Razem wartość do formularza ofertowego</t>
  </si>
  <si>
    <t>%VAT</t>
  </si>
  <si>
    <t>jedn</t>
  </si>
  <si>
    <t>Nazwa artykułu</t>
  </si>
  <si>
    <t>Lp.</t>
  </si>
  <si>
    <t>Nazwa handlowa/producent</t>
  </si>
  <si>
    <t>szacunkowa ilość na 12 miesięcy</t>
  </si>
  <si>
    <t>cena jedn netto</t>
  </si>
  <si>
    <t xml:space="preserve">wartość netto </t>
  </si>
  <si>
    <t>wartość brutto</t>
  </si>
  <si>
    <t>producent</t>
  </si>
  <si>
    <t xml:space="preserve"> </t>
  </si>
  <si>
    <t>Producent</t>
  </si>
  <si>
    <t>……………………………</t>
  </si>
  <si>
    <t>9.2</t>
  </si>
  <si>
    <t>9.3</t>
  </si>
  <si>
    <t>9.1</t>
  </si>
  <si>
    <t>9.4</t>
  </si>
  <si>
    <t>9.5</t>
  </si>
  <si>
    <t>9.6</t>
  </si>
  <si>
    <t>Pipeta Pasteura sterylna o poj. 1 ml z PE dł. 14,5 cm</t>
  </si>
  <si>
    <t>Sterylne probówki Okrągłodenne PS z korkiem o poj. 10 ml</t>
  </si>
  <si>
    <t>Końcówki niebieskie 100-1000ul , sterylne</t>
  </si>
  <si>
    <t>Końcówki żółte 0-200ul, sterylne</t>
  </si>
  <si>
    <t>Końcówki białe 1-5 ml , sterylne</t>
  </si>
  <si>
    <t>Ezy baktriologiczne z polistyrenu o poj. 10ul, sterylne, pokowane indywidualnie</t>
  </si>
  <si>
    <t>FLUID PACK C3</t>
  </si>
  <si>
    <t>CLEANING KIT FOR Cl- ELEKTRODE</t>
  </si>
  <si>
    <t>FILL PORT cobas b 121=Roche OMNI C</t>
  </si>
  <si>
    <t>MICRO ELECTRODE  CA++</t>
  </si>
  <si>
    <t>MICRO ELECTRODE  CL</t>
  </si>
  <si>
    <t>MICRO ELECTRODE  K+</t>
  </si>
  <si>
    <t>MICRO ELECTRODE  NA+</t>
  </si>
  <si>
    <t>MICRO ELECTRODE  PCO2 AVL</t>
  </si>
  <si>
    <t>MICRO ELECTRODE  PH AVL</t>
  </si>
  <si>
    <t>MICRO ELECTRODE  PO2 AVL</t>
  </si>
  <si>
    <t>MICRO ELECTRODE  REF</t>
  </si>
  <si>
    <t>NEEDLEcobas b 121= Roche OMNI C system</t>
  </si>
  <si>
    <t>PAPER ROLL f. PRONTER STP211-144</t>
  </si>
  <si>
    <t>PUMP TUBE cobas b 121&amp; cobas 111</t>
  </si>
  <si>
    <t>CLOT CATCHER (250 PCS)</t>
  </si>
  <si>
    <t>W WASTE CONTAINER (2 PCS)</t>
  </si>
  <si>
    <t>3.2</t>
  </si>
  <si>
    <t>DEPROTEINIZER (125ML)</t>
  </si>
  <si>
    <t>zatyczka do kapilar do gazometrii  500szt.</t>
  </si>
  <si>
    <t xml:space="preserve">Wymagania dodatkowe </t>
  </si>
  <si>
    <t>Część Nr 1 - dostawy podłoży Loewensteina-Jensena i testy do diagnostyki prątka gruźlicy</t>
  </si>
  <si>
    <t>Część Nr 2 - dostawa podłoży bakteriologiczne Loewensteina-Jensena z lekami</t>
  </si>
  <si>
    <t>osocze kalibracyjne do oznaczeń czasu PT I APTT,postać liofilizat,10  x 1 ml</t>
  </si>
  <si>
    <t>Kuweta  pomiarowado koagulometru K3002 Optic 1x500 szt.</t>
  </si>
  <si>
    <t>Nazwa; Dostawy odczynników i sprzętu laboratoryjnego dla szpitala w Pilchowicach</t>
  </si>
  <si>
    <t>Cześć nr 3 - dostawa odczynników chemicznych</t>
  </si>
  <si>
    <t>Część nr 4 - dostawa odczynników do analityki ogólnej</t>
  </si>
  <si>
    <t>Część nr 5 -  dostawy odczynników do koagulologii do koagulometru  OPTIC K3002</t>
  </si>
  <si>
    <t xml:space="preserve">Część nr 6 - dostawy odczynników do hematologii - analizator Mythic 18 </t>
  </si>
  <si>
    <t>Cześć nr 7 - dostawy pasków testowych do moczu do aparatu UroMeter 120</t>
  </si>
  <si>
    <t>Cześć nr 9 - dostawy odczynników i materiałów zużywalnych do analizatora parametrów krytycznych COBAS b 121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</si>
  <si>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</si>
  <si>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</si>
  <si>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</si>
  <si>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</si>
  <si>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</si>
  <si>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</si>
  <si>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</si>
  <si>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</si>
  <si>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</si>
  <si>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</si>
  <si>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</si>
  <si>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</si>
  <si>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</si>
  <si>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</si>
  <si>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</si>
  <si>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</si>
  <si>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</si>
  <si>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</si>
  <si>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Cześć nr 8 - dostawy sprzętu  laboratoryjnego sterylnego</t>
  </si>
  <si>
    <t>8.3</t>
  </si>
  <si>
    <t>8.4</t>
  </si>
  <si>
    <t>8.5</t>
  </si>
  <si>
    <t>8.6</t>
  </si>
  <si>
    <t>szt</t>
  </si>
  <si>
    <t>CAPILARY TUBES FOR BG/ISE 250szt.</t>
  </si>
  <si>
    <t>COMBITROL TS+Level 3 (30 x1,7 ml)</t>
  </si>
  <si>
    <t>COMBITROL TS+Level 2(30x 1,7 ml</t>
  </si>
  <si>
    <t>COMBITROL TS+Level 1(30 x 1,7)</t>
  </si>
  <si>
    <t>C2 CALIBRATION SOLUTION 2 (2x 1200 ml)</t>
  </si>
  <si>
    <t>C1 CALIBRATION SOLUTION 1 (2x 1750 ml)</t>
  </si>
  <si>
    <t>Nr spr 06/ZP/2018</t>
  </si>
  <si>
    <t>zaoferowany asortyment powinien posiadać oznaczenie  CE IVD</t>
  </si>
  <si>
    <t>Przetarg na dostawy odczynników i sprzętu laboratoryjnego dla Szpitala w Pilchowicach</t>
  </si>
  <si>
    <t>Arkusz asortymentowo cenowy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</si>
</sst>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0.000%"/>
    <numFmt numFmtId="169" formatCode="[$-415]d\ mmmm\ yyyy"/>
    <numFmt numFmtId="170" formatCode="[$€-2]\ #,##0.00_);[Red]\([$€-2]\ #,##0.00\)"/>
    <numFmt numFmtId="171" formatCode="#,##0.0"/>
    <numFmt numFmtId="172" formatCode="#,##0.00_ ;\-#,##0.00\ 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color indexed="9"/>
      <name val="Arial CE"/>
      <family val="2"/>
    </font>
    <font>
      <sz val="11"/>
      <name val="Arial"/>
      <family val="2"/>
    </font>
    <font>
      <b/>
      <sz val="10"/>
      <name val="Arial CE"/>
      <family val="0"/>
    </font>
    <font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1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9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justify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vertical="justify" wrapText="1"/>
    </xf>
    <xf numFmtId="0" fontId="3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43" fontId="12" fillId="0" borderId="10" xfId="54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12" fillId="0" borderId="0" xfId="54" applyFont="1" applyAlignment="1">
      <alignment vertical="center"/>
      <protection/>
    </xf>
    <xf numFmtId="0" fontId="6" fillId="0" borderId="0" xfId="54" applyFont="1">
      <alignment/>
      <protection/>
    </xf>
    <xf numFmtId="0" fontId="11" fillId="0" borderId="0" xfId="54">
      <alignment/>
      <protection/>
    </xf>
    <xf numFmtId="0" fontId="6" fillId="0" borderId="10" xfId="54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left" vertical="center" wrapText="1"/>
      <protection/>
    </xf>
    <xf numFmtId="3" fontId="6" fillId="0" borderId="10" xfId="54" applyNumberFormat="1" applyFont="1" applyBorder="1" applyAlignment="1">
      <alignment horizontal="center" vertical="center"/>
      <protection/>
    </xf>
    <xf numFmtId="4" fontId="6" fillId="0" borderId="10" xfId="54" applyNumberFormat="1" applyFont="1" applyBorder="1" applyAlignment="1">
      <alignment horizontal="center" vertical="center"/>
      <protection/>
    </xf>
    <xf numFmtId="9" fontId="6" fillId="0" borderId="10" xfId="60" applyFont="1" applyBorder="1" applyAlignment="1">
      <alignment horizontal="center" vertical="center"/>
    </xf>
    <xf numFmtId="0" fontId="6" fillId="0" borderId="10" xfId="54" applyFont="1" applyFill="1" applyBorder="1" applyAlignment="1">
      <alignment horizontal="left" vertical="center" wrapText="1"/>
      <protection/>
    </xf>
    <xf numFmtId="43" fontId="16" fillId="0" borderId="10" xfId="54" applyNumberFormat="1" applyFont="1" applyBorder="1" applyAlignment="1">
      <alignment horizontal="right" vertical="center"/>
      <protection/>
    </xf>
    <xf numFmtId="0" fontId="6" fillId="0" borderId="0" xfId="54" applyFont="1">
      <alignment/>
      <protection/>
    </xf>
    <xf numFmtId="0" fontId="40" fillId="0" borderId="0" xfId="55">
      <alignment/>
      <protection/>
    </xf>
    <xf numFmtId="0" fontId="40" fillId="0" borderId="0" xfId="55" applyAlignment="1">
      <alignment horizontal="right"/>
      <protection/>
    </xf>
    <xf numFmtId="0" fontId="0" fillId="0" borderId="0" xfId="56">
      <alignment/>
      <protection/>
    </xf>
    <xf numFmtId="0" fontId="0" fillId="0" borderId="0" xfId="56" applyFont="1" applyAlignment="1">
      <alignment vertical="center"/>
      <protection/>
    </xf>
    <xf numFmtId="0" fontId="0" fillId="0" borderId="0" xfId="56" applyAlignment="1">
      <alignment horizontal="right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vertical="center" wrapText="1"/>
      <protection/>
    </xf>
    <xf numFmtId="4" fontId="3" fillId="0" borderId="10" xfId="56" applyNumberFormat="1" applyFont="1" applyBorder="1" applyAlignment="1">
      <alignment horizontal="right" vertical="center"/>
      <protection/>
    </xf>
    <xf numFmtId="0" fontId="3" fillId="0" borderId="13" xfId="56" applyFont="1" applyFill="1" applyBorder="1" applyAlignment="1">
      <alignment horizontal="center" vertical="center"/>
      <protection/>
    </xf>
    <xf numFmtId="4" fontId="17" fillId="0" borderId="10" xfId="54" applyNumberFormat="1" applyFont="1" applyBorder="1" applyAlignment="1">
      <alignment horizontal="center" vertical="center"/>
      <protection/>
    </xf>
    <xf numFmtId="9" fontId="17" fillId="0" borderId="10" xfId="60" applyFont="1" applyBorder="1" applyAlignment="1">
      <alignment horizontal="center" vertical="center"/>
    </xf>
    <xf numFmtId="43" fontId="12" fillId="0" borderId="10" xfId="54" applyNumberFormat="1" applyFont="1" applyBorder="1" applyAlignment="1">
      <alignment horizontal="center" vertical="center"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vertical="center" wrapText="1"/>
      <protection/>
    </xf>
    <xf numFmtId="0" fontId="3" fillId="0" borderId="0" xfId="55" applyFont="1" applyBorder="1" applyAlignment="1">
      <alignment horizontal="center" vertical="center"/>
      <protection/>
    </xf>
    <xf numFmtId="164" fontId="3" fillId="0" borderId="0" xfId="55" applyNumberFormat="1" applyFont="1" applyBorder="1" applyAlignment="1">
      <alignment horizontal="right" vertical="center"/>
      <protection/>
    </xf>
    <xf numFmtId="9" fontId="3" fillId="0" borderId="0" xfId="55" applyNumberFormat="1" applyFont="1" applyBorder="1" applyAlignment="1">
      <alignment horizontal="right" vertical="center"/>
      <protection/>
    </xf>
    <xf numFmtId="4" fontId="3" fillId="0" borderId="0" xfId="55" applyNumberFormat="1" applyFont="1" applyBorder="1" applyAlignment="1">
      <alignment horizontal="right" vertical="center"/>
      <protection/>
    </xf>
    <xf numFmtId="4" fontId="7" fillId="0" borderId="0" xfId="55" applyNumberFormat="1" applyFont="1" applyBorder="1" applyAlignment="1">
      <alignment horizontal="right" vertical="center"/>
      <protection/>
    </xf>
    <xf numFmtId="0" fontId="5" fillId="0" borderId="0" xfId="56" applyFont="1" applyAlignment="1">
      <alignment horizontal="right"/>
      <protection/>
    </xf>
    <xf numFmtId="0" fontId="3" fillId="0" borderId="10" xfId="56" applyFont="1" applyBorder="1" applyAlignment="1">
      <alignment horizontal="left" vertical="center" wrapText="1"/>
      <protection/>
    </xf>
    <xf numFmtId="0" fontId="10" fillId="0" borderId="0" xfId="55" applyFont="1" applyBorder="1" applyAlignment="1">
      <alignment vertical="center"/>
      <protection/>
    </xf>
    <xf numFmtId="0" fontId="58" fillId="0" borderId="0" xfId="55" applyFont="1">
      <alignment/>
      <protection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3" fontId="10" fillId="0" borderId="10" xfId="56" applyNumberFormat="1" applyFont="1" applyBorder="1" applyAlignment="1">
      <alignment horizontal="right" vertical="center"/>
      <protection/>
    </xf>
    <xf numFmtId="164" fontId="10" fillId="0" borderId="10" xfId="56" applyNumberFormat="1" applyFont="1" applyBorder="1" applyAlignment="1">
      <alignment horizontal="center" vertical="center"/>
      <protection/>
    </xf>
    <xf numFmtId="9" fontId="10" fillId="0" borderId="10" xfId="56" applyNumberFormat="1" applyFont="1" applyBorder="1" applyAlignment="1">
      <alignment horizontal="center" vertical="center"/>
      <protection/>
    </xf>
    <xf numFmtId="172" fontId="12" fillId="0" borderId="10" xfId="54" applyNumberFormat="1" applyFont="1" applyBorder="1" applyAlignment="1">
      <alignment horizontal="right" vertical="center"/>
      <protection/>
    </xf>
    <xf numFmtId="4" fontId="3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72" fontId="16" fillId="0" borderId="10" xfId="54" applyNumberFormat="1" applyFont="1" applyBorder="1" applyAlignment="1">
      <alignment horizontal="right" vertical="center"/>
      <protection/>
    </xf>
    <xf numFmtId="172" fontId="11" fillId="0" borderId="10" xfId="54" applyNumberFormat="1" applyFont="1" applyBorder="1" applyAlignment="1">
      <alignment horizontal="right" vertical="center"/>
      <protection/>
    </xf>
    <xf numFmtId="0" fontId="57" fillId="0" borderId="10" xfId="0" applyFont="1" applyBorder="1" applyAlignment="1">
      <alignment horizontal="center" vertical="center"/>
    </xf>
    <xf numFmtId="3" fontId="59" fillId="0" borderId="10" xfId="54" applyNumberFormat="1" applyFont="1" applyBorder="1" applyAlignment="1">
      <alignment horizontal="center" vertical="center"/>
      <protection/>
    </xf>
    <xf numFmtId="172" fontId="19" fillId="0" borderId="10" xfId="54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14" fillId="0" borderId="16" xfId="54" applyFont="1" applyBorder="1" applyAlignment="1">
      <alignment horizontal="left" vertical="center" wrapText="1"/>
      <protection/>
    </xf>
    <xf numFmtId="0" fontId="15" fillId="0" borderId="17" xfId="54" applyFont="1" applyBorder="1" applyAlignment="1">
      <alignment horizontal="left"/>
      <protection/>
    </xf>
    <xf numFmtId="0" fontId="15" fillId="0" borderId="18" xfId="54" applyFont="1" applyBorder="1" applyAlignment="1">
      <alignment horizontal="left"/>
      <protection/>
    </xf>
    <xf numFmtId="0" fontId="20" fillId="0" borderId="0" xfId="0" applyFont="1" applyAlignment="1">
      <alignment horizontal="center" vertical="center" wrapText="1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Normalny 4" xfId="56"/>
    <cellStyle name="Obliczenia" xfId="57"/>
    <cellStyle name="Followed Hyperlink" xfId="58"/>
    <cellStyle name="Percent" xfId="59"/>
    <cellStyle name="Procentowy 2" xfId="60"/>
    <cellStyle name="Procentowy 2 2" xfId="61"/>
    <cellStyle name="Procentowy 3" xfId="62"/>
    <cellStyle name="Procentowy 3 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87.7109375" style="0" customWidth="1"/>
  </cols>
  <sheetData>
    <row r="3" ht="18">
      <c r="A3" s="95" t="s">
        <v>195</v>
      </c>
    </row>
    <row r="4" ht="36">
      <c r="A4" s="106" t="s">
        <v>197</v>
      </c>
    </row>
    <row r="5" ht="48.75" customHeight="1">
      <c r="A5" s="95"/>
    </row>
    <row r="6" ht="18">
      <c r="A6" s="95" t="s">
        <v>198</v>
      </c>
    </row>
    <row r="7" ht="18">
      <c r="A7" s="9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9.140625" style="41" customWidth="1"/>
    <col min="2" max="3" width="32.57421875" style="41" customWidth="1"/>
    <col min="4" max="7" width="9.140625" style="41" customWidth="1"/>
    <col min="8" max="8" width="15.421875" style="41" customWidth="1"/>
    <col min="9" max="10" width="16.7109375" style="41" customWidth="1"/>
    <col min="11" max="16384" width="9.140625" style="41" customWidth="1"/>
  </cols>
  <sheetData>
    <row r="1" spans="1:6" ht="14.25">
      <c r="A1" s="88" t="s">
        <v>158</v>
      </c>
      <c r="B1" s="1"/>
      <c r="C1" s="1"/>
      <c r="D1" s="1"/>
      <c r="E1" s="1"/>
      <c r="F1" s="1"/>
    </row>
    <row r="2" spans="1:6" ht="14.25">
      <c r="A2" s="39" t="s">
        <v>195</v>
      </c>
      <c r="B2" s="1"/>
      <c r="C2" s="1"/>
      <c r="D2" s="1"/>
      <c r="E2" s="1"/>
      <c r="F2" s="2" t="s">
        <v>27</v>
      </c>
    </row>
    <row r="3" spans="1:3" ht="14.25">
      <c r="A3" s="39"/>
      <c r="B3" s="40"/>
      <c r="C3" s="40"/>
    </row>
    <row r="4" ht="14.25">
      <c r="A4" s="39" t="s">
        <v>164</v>
      </c>
    </row>
    <row r="6" spans="1:10" ht="33.75">
      <c r="A6" s="38" t="s">
        <v>112</v>
      </c>
      <c r="B6" s="38" t="s">
        <v>111</v>
      </c>
      <c r="C6" s="38" t="s">
        <v>113</v>
      </c>
      <c r="D6" s="38" t="s">
        <v>110</v>
      </c>
      <c r="E6" s="38" t="s">
        <v>114</v>
      </c>
      <c r="F6" s="38" t="s">
        <v>115</v>
      </c>
      <c r="G6" s="38" t="s">
        <v>109</v>
      </c>
      <c r="H6" s="38" t="s">
        <v>116</v>
      </c>
      <c r="I6" s="38" t="s">
        <v>117</v>
      </c>
      <c r="J6" s="38" t="s">
        <v>118</v>
      </c>
    </row>
    <row r="7" spans="1:10" ht="14.25">
      <c r="A7" s="42" t="s">
        <v>124</v>
      </c>
      <c r="B7" s="43" t="s">
        <v>194</v>
      </c>
      <c r="C7" s="43"/>
      <c r="D7" s="42" t="s">
        <v>6</v>
      </c>
      <c r="E7" s="44">
        <v>6</v>
      </c>
      <c r="F7" s="45"/>
      <c r="G7" s="46"/>
      <c r="H7" s="91">
        <f>ROUND((E7*F7),2)</f>
        <v>0</v>
      </c>
      <c r="I7" s="91">
        <f>ROUND(H7+(H7*G7),2)</f>
        <v>0</v>
      </c>
      <c r="J7" s="37"/>
    </row>
    <row r="8" spans="1:10" ht="14.25">
      <c r="A8" s="42" t="s">
        <v>122</v>
      </c>
      <c r="B8" s="43" t="s">
        <v>193</v>
      </c>
      <c r="C8" s="43"/>
      <c r="D8" s="42" t="s">
        <v>6</v>
      </c>
      <c r="E8" s="44">
        <v>6</v>
      </c>
      <c r="F8" s="45"/>
      <c r="G8" s="46"/>
      <c r="H8" s="91">
        <f aca="true" t="shared" si="0" ref="H8:H30">ROUND((E8*F8),2)</f>
        <v>0</v>
      </c>
      <c r="I8" s="91">
        <f aca="true" t="shared" si="1" ref="I8:I30">ROUND(H8+(H8*G8),2)</f>
        <v>0</v>
      </c>
      <c r="J8" s="37"/>
    </row>
    <row r="9" spans="1:10" ht="14.25">
      <c r="A9" s="42" t="s">
        <v>123</v>
      </c>
      <c r="B9" s="43" t="s">
        <v>134</v>
      </c>
      <c r="C9" s="43"/>
      <c r="D9" s="42" t="s">
        <v>188</v>
      </c>
      <c r="E9" s="44">
        <v>8</v>
      </c>
      <c r="F9" s="45"/>
      <c r="G9" s="46"/>
      <c r="H9" s="91">
        <f t="shared" si="0"/>
        <v>0</v>
      </c>
      <c r="I9" s="91">
        <f t="shared" si="1"/>
        <v>0</v>
      </c>
      <c r="J9" s="37"/>
    </row>
    <row r="10" spans="1:10" ht="14.25">
      <c r="A10" s="42" t="s">
        <v>125</v>
      </c>
      <c r="B10" s="43" t="s">
        <v>192</v>
      </c>
      <c r="C10" s="43"/>
      <c r="D10" s="42" t="s">
        <v>6</v>
      </c>
      <c r="E10" s="44">
        <v>3</v>
      </c>
      <c r="F10" s="45"/>
      <c r="G10" s="46"/>
      <c r="H10" s="91">
        <f t="shared" si="0"/>
        <v>0</v>
      </c>
      <c r="I10" s="91">
        <f t="shared" si="1"/>
        <v>0</v>
      </c>
      <c r="J10" s="37"/>
    </row>
    <row r="11" spans="1:10" ht="14.25">
      <c r="A11" s="42" t="s">
        <v>126</v>
      </c>
      <c r="B11" s="43" t="s">
        <v>191</v>
      </c>
      <c r="C11" s="43"/>
      <c r="D11" s="42" t="s">
        <v>6</v>
      </c>
      <c r="E11" s="44">
        <v>3</v>
      </c>
      <c r="F11" s="45"/>
      <c r="G11" s="46"/>
      <c r="H11" s="91">
        <f t="shared" si="0"/>
        <v>0</v>
      </c>
      <c r="I11" s="91">
        <f t="shared" si="1"/>
        <v>0</v>
      </c>
      <c r="J11" s="37"/>
    </row>
    <row r="12" spans="1:10" ht="14.25">
      <c r="A12" s="42" t="s">
        <v>127</v>
      </c>
      <c r="B12" s="43" t="s">
        <v>190</v>
      </c>
      <c r="C12" s="43"/>
      <c r="D12" s="42" t="s">
        <v>6</v>
      </c>
      <c r="E12" s="44">
        <v>3</v>
      </c>
      <c r="F12" s="45"/>
      <c r="G12" s="46"/>
      <c r="H12" s="91">
        <f t="shared" si="0"/>
        <v>0</v>
      </c>
      <c r="I12" s="91">
        <f t="shared" si="1"/>
        <v>0</v>
      </c>
      <c r="J12" s="37"/>
    </row>
    <row r="13" spans="1:10" ht="14.25">
      <c r="A13" s="42" t="s">
        <v>165</v>
      </c>
      <c r="B13" s="47" t="s">
        <v>189</v>
      </c>
      <c r="C13" s="47"/>
      <c r="D13" s="42" t="s">
        <v>6</v>
      </c>
      <c r="E13" s="44">
        <v>13</v>
      </c>
      <c r="F13" s="45"/>
      <c r="G13" s="46"/>
      <c r="H13" s="91">
        <f t="shared" si="0"/>
        <v>0</v>
      </c>
      <c r="I13" s="91">
        <f t="shared" si="1"/>
        <v>0</v>
      </c>
      <c r="J13" s="37"/>
    </row>
    <row r="14" spans="1:10" ht="14.25">
      <c r="A14" s="42" t="s">
        <v>166</v>
      </c>
      <c r="B14" s="47" t="s">
        <v>135</v>
      </c>
      <c r="C14" s="47"/>
      <c r="D14" s="42" t="s">
        <v>10</v>
      </c>
      <c r="E14" s="44">
        <v>1</v>
      </c>
      <c r="F14" s="45"/>
      <c r="G14" s="46"/>
      <c r="H14" s="91">
        <f t="shared" si="0"/>
        <v>0</v>
      </c>
      <c r="I14" s="91">
        <f t="shared" si="1"/>
        <v>0</v>
      </c>
      <c r="J14" s="37"/>
    </row>
    <row r="15" spans="1:10" ht="14.25">
      <c r="A15" s="42" t="s">
        <v>167</v>
      </c>
      <c r="B15" s="47" t="s">
        <v>151</v>
      </c>
      <c r="C15" s="47"/>
      <c r="D15" s="42" t="s">
        <v>6</v>
      </c>
      <c r="E15" s="44">
        <v>1</v>
      </c>
      <c r="F15" s="45"/>
      <c r="G15" s="46"/>
      <c r="H15" s="91">
        <f t="shared" si="0"/>
        <v>0</v>
      </c>
      <c r="I15" s="91">
        <f t="shared" si="1"/>
        <v>0</v>
      </c>
      <c r="J15" s="37"/>
    </row>
    <row r="16" spans="1:10" ht="14.25">
      <c r="A16" s="42" t="s">
        <v>168</v>
      </c>
      <c r="B16" s="47" t="s">
        <v>136</v>
      </c>
      <c r="C16" s="47"/>
      <c r="D16" s="42" t="s">
        <v>6</v>
      </c>
      <c r="E16" s="44">
        <v>1</v>
      </c>
      <c r="F16" s="45"/>
      <c r="G16" s="46"/>
      <c r="H16" s="91">
        <f t="shared" si="0"/>
        <v>0</v>
      </c>
      <c r="I16" s="91">
        <f t="shared" si="1"/>
        <v>0</v>
      </c>
      <c r="J16" s="37"/>
    </row>
    <row r="17" spans="1:10" ht="14.25">
      <c r="A17" s="42" t="s">
        <v>169</v>
      </c>
      <c r="B17" s="47" t="s">
        <v>137</v>
      </c>
      <c r="C17" s="47"/>
      <c r="D17" s="42" t="s">
        <v>10</v>
      </c>
      <c r="E17" s="44">
        <v>1</v>
      </c>
      <c r="F17" s="45"/>
      <c r="G17" s="46"/>
      <c r="H17" s="91">
        <f t="shared" si="0"/>
        <v>0</v>
      </c>
      <c r="I17" s="91">
        <f t="shared" si="1"/>
        <v>0</v>
      </c>
      <c r="J17" s="37"/>
    </row>
    <row r="18" spans="1:10" ht="14.25">
      <c r="A18" s="42" t="s">
        <v>170</v>
      </c>
      <c r="B18" s="47" t="s">
        <v>138</v>
      </c>
      <c r="C18" s="47"/>
      <c r="D18" s="42" t="s">
        <v>10</v>
      </c>
      <c r="E18" s="44">
        <v>1</v>
      </c>
      <c r="F18" s="45"/>
      <c r="G18" s="46"/>
      <c r="H18" s="91">
        <f t="shared" si="0"/>
        <v>0</v>
      </c>
      <c r="I18" s="91">
        <f t="shared" si="1"/>
        <v>0</v>
      </c>
      <c r="J18" s="37"/>
    </row>
    <row r="19" spans="1:10" ht="14.25">
      <c r="A19" s="42" t="s">
        <v>171</v>
      </c>
      <c r="B19" s="47" t="s">
        <v>139</v>
      </c>
      <c r="C19" s="47"/>
      <c r="D19" s="42" t="s">
        <v>10</v>
      </c>
      <c r="E19" s="44">
        <v>1</v>
      </c>
      <c r="F19" s="45"/>
      <c r="G19" s="46"/>
      <c r="H19" s="91">
        <f t="shared" si="0"/>
        <v>0</v>
      </c>
      <c r="I19" s="91">
        <f t="shared" si="1"/>
        <v>0</v>
      </c>
      <c r="J19" s="37"/>
    </row>
    <row r="20" spans="1:10" ht="14.25">
      <c r="A20" s="42" t="s">
        <v>172</v>
      </c>
      <c r="B20" s="47" t="s">
        <v>140</v>
      </c>
      <c r="C20" s="47"/>
      <c r="D20" s="42" t="s">
        <v>10</v>
      </c>
      <c r="E20" s="44">
        <v>1</v>
      </c>
      <c r="F20" s="45"/>
      <c r="G20" s="46"/>
      <c r="H20" s="91">
        <f t="shared" si="0"/>
        <v>0</v>
      </c>
      <c r="I20" s="91">
        <f t="shared" si="1"/>
        <v>0</v>
      </c>
      <c r="J20" s="37"/>
    </row>
    <row r="21" spans="1:10" ht="14.25">
      <c r="A21" s="42" t="s">
        <v>173</v>
      </c>
      <c r="B21" s="47" t="s">
        <v>141</v>
      </c>
      <c r="C21" s="47"/>
      <c r="D21" s="42" t="s">
        <v>10</v>
      </c>
      <c r="E21" s="44">
        <v>1</v>
      </c>
      <c r="F21" s="45"/>
      <c r="G21" s="46"/>
      <c r="H21" s="91">
        <f t="shared" si="0"/>
        <v>0</v>
      </c>
      <c r="I21" s="91">
        <f t="shared" si="1"/>
        <v>0</v>
      </c>
      <c r="J21" s="37"/>
    </row>
    <row r="22" spans="1:10" ht="14.25">
      <c r="A22" s="42" t="s">
        <v>174</v>
      </c>
      <c r="B22" s="47" t="s">
        <v>142</v>
      </c>
      <c r="C22" s="47"/>
      <c r="D22" s="42" t="s">
        <v>188</v>
      </c>
      <c r="E22" s="44">
        <v>1</v>
      </c>
      <c r="F22" s="45"/>
      <c r="G22" s="46"/>
      <c r="H22" s="91">
        <f t="shared" si="0"/>
        <v>0</v>
      </c>
      <c r="I22" s="91">
        <f t="shared" si="1"/>
        <v>0</v>
      </c>
      <c r="J22" s="37"/>
    </row>
    <row r="23" spans="1:10" ht="14.25">
      <c r="A23" s="42" t="s">
        <v>175</v>
      </c>
      <c r="B23" s="47" t="s">
        <v>143</v>
      </c>
      <c r="C23" s="47"/>
      <c r="D23" s="42" t="s">
        <v>10</v>
      </c>
      <c r="E23" s="44">
        <v>1</v>
      </c>
      <c r="F23" s="45"/>
      <c r="G23" s="46"/>
      <c r="H23" s="91">
        <f t="shared" si="0"/>
        <v>0</v>
      </c>
      <c r="I23" s="91">
        <f t="shared" si="1"/>
        <v>0</v>
      </c>
      <c r="J23" s="37"/>
    </row>
    <row r="24" spans="1:10" ht="14.25">
      <c r="A24" s="42" t="s">
        <v>176</v>
      </c>
      <c r="B24" s="47" t="s">
        <v>144</v>
      </c>
      <c r="C24" s="47"/>
      <c r="D24" s="42" t="s">
        <v>188</v>
      </c>
      <c r="E24" s="44">
        <v>1</v>
      </c>
      <c r="F24" s="45"/>
      <c r="G24" s="46"/>
      <c r="H24" s="91">
        <f t="shared" si="0"/>
        <v>0</v>
      </c>
      <c r="I24" s="91">
        <f t="shared" si="1"/>
        <v>0</v>
      </c>
      <c r="J24" s="37"/>
    </row>
    <row r="25" spans="1:10" ht="14.25">
      <c r="A25" s="42" t="s">
        <v>177</v>
      </c>
      <c r="B25" s="47" t="s">
        <v>145</v>
      </c>
      <c r="C25" s="47"/>
      <c r="D25" s="42" t="s">
        <v>10</v>
      </c>
      <c r="E25" s="44">
        <v>1</v>
      </c>
      <c r="F25" s="45"/>
      <c r="G25" s="46"/>
      <c r="H25" s="91">
        <f t="shared" si="0"/>
        <v>0</v>
      </c>
      <c r="I25" s="91">
        <f t="shared" si="1"/>
        <v>0</v>
      </c>
      <c r="J25" s="37"/>
    </row>
    <row r="26" spans="1:10" ht="14.25">
      <c r="A26" s="42" t="s">
        <v>178</v>
      </c>
      <c r="B26" s="47" t="s">
        <v>146</v>
      </c>
      <c r="C26" s="47"/>
      <c r="D26" s="42" t="s">
        <v>10</v>
      </c>
      <c r="E26" s="44">
        <v>3</v>
      </c>
      <c r="F26" s="45"/>
      <c r="G26" s="46"/>
      <c r="H26" s="91">
        <f t="shared" si="0"/>
        <v>0</v>
      </c>
      <c r="I26" s="91">
        <f t="shared" si="1"/>
        <v>0</v>
      </c>
      <c r="J26" s="37"/>
    </row>
    <row r="27" spans="1:10" ht="14.25">
      <c r="A27" s="42" t="s">
        <v>179</v>
      </c>
      <c r="B27" s="47" t="s">
        <v>147</v>
      </c>
      <c r="C27" s="47"/>
      <c r="D27" s="42" t="s">
        <v>188</v>
      </c>
      <c r="E27" s="44">
        <v>2</v>
      </c>
      <c r="F27" s="45"/>
      <c r="G27" s="46"/>
      <c r="H27" s="91">
        <f t="shared" si="0"/>
        <v>0</v>
      </c>
      <c r="I27" s="91">
        <f t="shared" si="1"/>
        <v>0</v>
      </c>
      <c r="J27" s="37"/>
    </row>
    <row r="28" spans="1:10" ht="14.25">
      <c r="A28" s="42" t="s">
        <v>180</v>
      </c>
      <c r="B28" s="47" t="s">
        <v>148</v>
      </c>
      <c r="C28" s="47"/>
      <c r="D28" s="42" t="s">
        <v>6</v>
      </c>
      <c r="E28" s="93">
        <v>13</v>
      </c>
      <c r="F28" s="45"/>
      <c r="G28" s="46"/>
      <c r="H28" s="91">
        <f t="shared" si="0"/>
        <v>0</v>
      </c>
      <c r="I28" s="91">
        <f t="shared" si="1"/>
        <v>0</v>
      </c>
      <c r="J28" s="37"/>
    </row>
    <row r="29" spans="1:10" ht="14.25">
      <c r="A29" s="42" t="s">
        <v>181</v>
      </c>
      <c r="B29" s="47" t="s">
        <v>152</v>
      </c>
      <c r="C29" s="47"/>
      <c r="D29" s="42" t="s">
        <v>8</v>
      </c>
      <c r="E29" s="44">
        <v>1</v>
      </c>
      <c r="F29" s="45"/>
      <c r="G29" s="46"/>
      <c r="H29" s="91">
        <f t="shared" si="0"/>
        <v>0</v>
      </c>
      <c r="I29" s="91">
        <f t="shared" si="1"/>
        <v>0</v>
      </c>
      <c r="J29" s="37"/>
    </row>
    <row r="30" spans="1:10" ht="14.25">
      <c r="A30" s="42" t="s">
        <v>182</v>
      </c>
      <c r="B30" s="47" t="s">
        <v>149</v>
      </c>
      <c r="C30" s="47"/>
      <c r="D30" s="42" t="s">
        <v>188</v>
      </c>
      <c r="E30" s="44">
        <v>2</v>
      </c>
      <c r="F30" s="45"/>
      <c r="G30" s="46"/>
      <c r="H30" s="91">
        <f t="shared" si="0"/>
        <v>0</v>
      </c>
      <c r="I30" s="91">
        <f t="shared" si="1"/>
        <v>0</v>
      </c>
      <c r="J30" s="37"/>
    </row>
    <row r="31" spans="1:10" ht="15">
      <c r="A31" s="103" t="s">
        <v>108</v>
      </c>
      <c r="B31" s="104"/>
      <c r="C31" s="104"/>
      <c r="D31" s="104"/>
      <c r="E31" s="104"/>
      <c r="F31" s="104"/>
      <c r="G31" s="105"/>
      <c r="H31" s="90">
        <f>SUM(H7:H30)</f>
        <v>0</v>
      </c>
      <c r="I31" s="90">
        <f>SUM(I7:I30)</f>
        <v>0</v>
      </c>
      <c r="J31" s="48"/>
    </row>
    <row r="34" ht="12.75">
      <c r="H34" s="41" t="s">
        <v>119</v>
      </c>
    </row>
    <row r="37" ht="12.75">
      <c r="I37" s="41" t="s">
        <v>56</v>
      </c>
    </row>
    <row r="38" spans="9:10" ht="12.75">
      <c r="I38" s="49" t="s">
        <v>28</v>
      </c>
      <c r="J38" s="49"/>
    </row>
  </sheetData>
  <sheetProtection/>
  <mergeCells count="1">
    <mergeCell ref="A31:G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F6" sqref="F6:G9"/>
    </sheetView>
  </sheetViews>
  <sheetFormatPr defaultColWidth="9.140625" defaultRowHeight="12.75"/>
  <cols>
    <col min="2" max="2" width="43.140625" style="0" customWidth="1"/>
    <col min="3" max="3" width="34.421875" style="0" customWidth="1"/>
    <col min="5" max="5" width="13.00390625" style="0" customWidth="1"/>
    <col min="8" max="8" width="12.57421875" style="0" customWidth="1"/>
    <col min="9" max="9" width="12.140625" style="0" customWidth="1"/>
    <col min="10" max="10" width="14.421875" style="0" customWidth="1"/>
  </cols>
  <sheetData>
    <row r="1" spans="1:8" ht="14.25">
      <c r="A1" s="88" t="s">
        <v>158</v>
      </c>
      <c r="B1" s="1"/>
      <c r="C1" s="1"/>
      <c r="D1" s="1"/>
      <c r="E1" s="1"/>
      <c r="F1" s="1"/>
      <c r="G1" s="1"/>
      <c r="H1" s="1"/>
    </row>
    <row r="2" spans="1:8" ht="14.25">
      <c r="A2" s="39" t="s">
        <v>195</v>
      </c>
      <c r="B2" s="1"/>
      <c r="C2" s="1"/>
      <c r="D2" s="1"/>
      <c r="E2" s="1"/>
      <c r="F2" s="2" t="s">
        <v>27</v>
      </c>
      <c r="G2" s="1"/>
      <c r="H2" s="1"/>
    </row>
    <row r="3" spans="1:8" ht="14.25">
      <c r="A3" s="39"/>
      <c r="B3" s="1"/>
      <c r="C3" s="1"/>
      <c r="D3" s="1"/>
      <c r="E3" s="1"/>
      <c r="F3" s="2"/>
      <c r="G3" s="1"/>
      <c r="H3" s="1"/>
    </row>
    <row r="4" ht="24.75" customHeight="1">
      <c r="A4" s="17" t="s">
        <v>154</v>
      </c>
    </row>
    <row r="5" spans="1:10" ht="37.5" customHeight="1">
      <c r="A5" s="3" t="s">
        <v>54</v>
      </c>
      <c r="B5" s="3" t="s">
        <v>11</v>
      </c>
      <c r="C5" s="3" t="s">
        <v>105</v>
      </c>
      <c r="D5" s="3" t="s">
        <v>1</v>
      </c>
      <c r="E5" s="3" t="s">
        <v>98</v>
      </c>
      <c r="F5" s="3" t="s">
        <v>73</v>
      </c>
      <c r="G5" s="3" t="s">
        <v>3</v>
      </c>
      <c r="H5" s="3" t="s">
        <v>4</v>
      </c>
      <c r="I5" s="3" t="s">
        <v>5</v>
      </c>
      <c r="J5" s="76" t="s">
        <v>120</v>
      </c>
    </row>
    <row r="6" spans="1:10" ht="69" customHeight="1">
      <c r="A6" s="4" t="s">
        <v>32</v>
      </c>
      <c r="B6" s="5" t="s">
        <v>76</v>
      </c>
      <c r="C6" s="3"/>
      <c r="D6" s="4" t="s">
        <v>16</v>
      </c>
      <c r="E6" s="4">
        <v>4500</v>
      </c>
      <c r="F6" s="8"/>
      <c r="G6" s="18"/>
      <c r="H6" s="91">
        <f>ROUND((E6*F6),2)</f>
        <v>0</v>
      </c>
      <c r="I6" s="91">
        <f>ROUND(H6+(H6*G6),2)</f>
        <v>0</v>
      </c>
      <c r="J6" s="74"/>
    </row>
    <row r="7" spans="1:10" ht="48" customHeight="1">
      <c r="A7" s="4" t="s">
        <v>75</v>
      </c>
      <c r="B7" s="5" t="s">
        <v>77</v>
      </c>
      <c r="C7" s="3"/>
      <c r="D7" s="4" t="s">
        <v>6</v>
      </c>
      <c r="E7" s="92">
        <v>4</v>
      </c>
      <c r="F7" s="8"/>
      <c r="G7" s="18"/>
      <c r="H7" s="91">
        <f>ROUND((E7*F7),2)</f>
        <v>0</v>
      </c>
      <c r="I7" s="91">
        <f>ROUND(H7+(H7*G7),2)</f>
        <v>0</v>
      </c>
      <c r="J7" s="74"/>
    </row>
    <row r="8" spans="1:10" ht="48" customHeight="1">
      <c r="A8" s="4" t="s">
        <v>78</v>
      </c>
      <c r="B8" s="5" t="s">
        <v>82</v>
      </c>
      <c r="C8" s="3"/>
      <c r="D8" s="4" t="s">
        <v>8</v>
      </c>
      <c r="E8" s="92">
        <v>2</v>
      </c>
      <c r="F8" s="8"/>
      <c r="G8" s="18"/>
      <c r="H8" s="91">
        <f>ROUND((E8*F8),2)</f>
        <v>0</v>
      </c>
      <c r="I8" s="91">
        <f>ROUND(H8+(H8*G8),2)</f>
        <v>0</v>
      </c>
      <c r="J8" s="74"/>
    </row>
    <row r="9" spans="1:10" ht="57.75" customHeight="1">
      <c r="A9" s="75" t="s">
        <v>103</v>
      </c>
      <c r="B9" s="5" t="s">
        <v>104</v>
      </c>
      <c r="C9" s="3"/>
      <c r="D9" s="4" t="s">
        <v>8</v>
      </c>
      <c r="E9" s="4">
        <v>1</v>
      </c>
      <c r="F9" s="8"/>
      <c r="G9" s="18"/>
      <c r="H9" s="91">
        <f>ROUND((E9*F9),2)</f>
        <v>0</v>
      </c>
      <c r="I9" s="91">
        <f>ROUND(H9+(H9*G9),2)</f>
        <v>0</v>
      </c>
      <c r="J9" s="74"/>
    </row>
    <row r="10" spans="1:9" ht="21.75" customHeight="1">
      <c r="A10" s="96" t="s">
        <v>7</v>
      </c>
      <c r="B10" s="96"/>
      <c r="C10" s="96"/>
      <c r="D10" s="96"/>
      <c r="E10" s="96"/>
      <c r="F10" s="96"/>
      <c r="G10" s="96"/>
      <c r="H10" s="94">
        <f>SUM(H6:H9)</f>
        <v>0</v>
      </c>
      <c r="I10" s="94">
        <f>SUM(I6:I9)</f>
        <v>0</v>
      </c>
    </row>
    <row r="13" ht="12.75">
      <c r="G13" t="s">
        <v>90</v>
      </c>
    </row>
    <row r="14" spans="2:7" ht="12.75">
      <c r="B14" s="15"/>
      <c r="G14" t="s">
        <v>28</v>
      </c>
    </row>
  </sheetData>
  <sheetProtection/>
  <mergeCells count="1">
    <mergeCell ref="A10:G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6" sqref="H6:I6"/>
    </sheetView>
  </sheetViews>
  <sheetFormatPr defaultColWidth="9.140625" defaultRowHeight="12.75"/>
  <cols>
    <col min="1" max="1" width="3.8515625" style="0" customWidth="1"/>
    <col min="2" max="2" width="39.8515625" style="0" customWidth="1"/>
    <col min="3" max="3" width="33.140625" style="0" customWidth="1"/>
    <col min="4" max="4" width="10.00390625" style="0" customWidth="1"/>
    <col min="5" max="5" width="12.00390625" style="0" customWidth="1"/>
    <col min="6" max="6" width="11.421875" style="0" customWidth="1"/>
    <col min="8" max="8" width="12.00390625" style="0" customWidth="1"/>
    <col min="9" max="9" width="12.57421875" style="0" customWidth="1"/>
    <col min="10" max="10" width="17.140625" style="0" customWidth="1"/>
  </cols>
  <sheetData>
    <row r="1" s="1" customFormat="1" ht="14.25">
      <c r="A1" s="88" t="s">
        <v>158</v>
      </c>
    </row>
    <row r="2" spans="1:6" s="1" customFormat="1" ht="14.25">
      <c r="A2" s="39" t="s">
        <v>195</v>
      </c>
      <c r="F2" s="2" t="s">
        <v>27</v>
      </c>
    </row>
    <row r="3" spans="1:6" s="1" customFormat="1" ht="14.25">
      <c r="A3" s="39"/>
      <c r="F3" s="2"/>
    </row>
    <row r="4" ht="32.25" customHeight="1">
      <c r="A4" s="2" t="s">
        <v>155</v>
      </c>
    </row>
    <row r="5" spans="1:10" s="10" customFormat="1" ht="48.75" customHeight="1">
      <c r="A5" s="3" t="s">
        <v>54</v>
      </c>
      <c r="B5" s="3" t="s">
        <v>11</v>
      </c>
      <c r="C5" s="3" t="s">
        <v>105</v>
      </c>
      <c r="D5" s="3" t="s">
        <v>1</v>
      </c>
      <c r="E5" s="3" t="s">
        <v>98</v>
      </c>
      <c r="F5" s="3" t="s">
        <v>73</v>
      </c>
      <c r="G5" s="3" t="s">
        <v>3</v>
      </c>
      <c r="H5" s="3" t="s">
        <v>4</v>
      </c>
      <c r="I5" s="3" t="s">
        <v>5</v>
      </c>
      <c r="J5" s="3" t="s">
        <v>120</v>
      </c>
    </row>
    <row r="6" spans="1:10" s="10" customFormat="1" ht="48" customHeight="1">
      <c r="A6" s="4" t="s">
        <v>33</v>
      </c>
      <c r="B6" s="5" t="s">
        <v>12</v>
      </c>
      <c r="C6" s="3"/>
      <c r="D6" s="3" t="s">
        <v>16</v>
      </c>
      <c r="E6" s="4">
        <v>230</v>
      </c>
      <c r="F6" s="8"/>
      <c r="G6" s="7"/>
      <c r="H6" s="91">
        <f>ROUND((E6*F6),2)</f>
        <v>0</v>
      </c>
      <c r="I6" s="91">
        <f>ROUND(H6+(H6*G6),2)</f>
        <v>0</v>
      </c>
      <c r="J6" s="78"/>
    </row>
    <row r="7" spans="1:10" s="10" customFormat="1" ht="51.75" customHeight="1">
      <c r="A7" s="4" t="s">
        <v>34</v>
      </c>
      <c r="B7" s="5" t="s">
        <v>13</v>
      </c>
      <c r="C7" s="3"/>
      <c r="D7" s="4" t="s">
        <v>16</v>
      </c>
      <c r="E7" s="9">
        <v>230</v>
      </c>
      <c r="F7" s="8"/>
      <c r="G7" s="7"/>
      <c r="H7" s="91">
        <f>ROUND((E7*F7),2)</f>
        <v>0</v>
      </c>
      <c r="I7" s="91">
        <f>ROUND(H7+(H7*G7),2)</f>
        <v>0</v>
      </c>
      <c r="J7" s="78"/>
    </row>
    <row r="8" spans="1:10" s="10" customFormat="1" ht="39.75" customHeight="1">
      <c r="A8" s="4" t="s">
        <v>35</v>
      </c>
      <c r="B8" s="5" t="s">
        <v>14</v>
      </c>
      <c r="C8" s="3"/>
      <c r="D8" s="4" t="s">
        <v>16</v>
      </c>
      <c r="E8" s="9">
        <v>230</v>
      </c>
      <c r="F8" s="8"/>
      <c r="G8" s="7"/>
      <c r="H8" s="91">
        <f>ROUND((E8*F8),2)</f>
        <v>0</v>
      </c>
      <c r="I8" s="91">
        <f>ROUND(H8+(H8*G8),2)</f>
        <v>0</v>
      </c>
      <c r="J8" s="78"/>
    </row>
    <row r="9" spans="1:10" s="10" customFormat="1" ht="39.75" customHeight="1">
      <c r="A9" s="4" t="s">
        <v>36</v>
      </c>
      <c r="B9" s="5" t="s">
        <v>15</v>
      </c>
      <c r="C9" s="3"/>
      <c r="D9" s="4" t="s">
        <v>16</v>
      </c>
      <c r="E9" s="4">
        <v>230</v>
      </c>
      <c r="F9" s="8"/>
      <c r="G9" s="7"/>
      <c r="H9" s="91">
        <f>ROUND((E9*F9),2)</f>
        <v>0</v>
      </c>
      <c r="I9" s="91">
        <f>ROUND(H9+(H9*G9),2)</f>
        <v>0</v>
      </c>
      <c r="J9" s="78"/>
    </row>
    <row r="10" spans="1:9" ht="24.75" customHeight="1">
      <c r="A10" s="96" t="s">
        <v>7</v>
      </c>
      <c r="B10" s="96"/>
      <c r="C10" s="96"/>
      <c r="D10" s="96"/>
      <c r="E10" s="96"/>
      <c r="F10" s="96"/>
      <c r="G10" s="96"/>
      <c r="H10" s="94">
        <f>SUM(H6:H9)</f>
        <v>0</v>
      </c>
      <c r="I10" s="94">
        <f>SUM(I6:I9)</f>
        <v>0</v>
      </c>
    </row>
    <row r="14" ht="12.75">
      <c r="G14" t="s">
        <v>90</v>
      </c>
    </row>
    <row r="15" ht="12.75">
      <c r="G15" t="s">
        <v>28</v>
      </c>
    </row>
  </sheetData>
  <sheetProtection/>
  <mergeCells count="1">
    <mergeCell ref="A10:G10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8515625" style="1" customWidth="1"/>
    <col min="2" max="2" width="32.28125" style="1" customWidth="1"/>
    <col min="3" max="3" width="34.57421875" style="1" customWidth="1"/>
    <col min="4" max="4" width="7.57421875" style="1" customWidth="1"/>
    <col min="5" max="5" width="12.00390625" style="1" customWidth="1"/>
    <col min="6" max="6" width="10.8515625" style="1" customWidth="1"/>
    <col min="7" max="7" width="9.140625" style="1" customWidth="1"/>
    <col min="8" max="8" width="12.00390625" style="1" customWidth="1"/>
    <col min="9" max="9" width="11.7109375" style="1" customWidth="1"/>
    <col min="10" max="10" width="15.57421875" style="1" customWidth="1"/>
    <col min="11" max="16384" width="9.140625" style="1" customWidth="1"/>
  </cols>
  <sheetData>
    <row r="1" ht="14.25">
      <c r="A1" s="88" t="s">
        <v>158</v>
      </c>
    </row>
    <row r="2" spans="1:6" ht="14.25">
      <c r="A2" s="39" t="s">
        <v>195</v>
      </c>
      <c r="F2" s="2" t="s">
        <v>27</v>
      </c>
    </row>
    <row r="3" spans="1:6" ht="14.25">
      <c r="A3" s="39"/>
      <c r="F3" s="2"/>
    </row>
    <row r="4" spans="1:2" ht="34.5" customHeight="1">
      <c r="A4" s="17" t="s">
        <v>159</v>
      </c>
      <c r="B4" s="2"/>
    </row>
    <row r="5" spans="1:10" ht="48.75" customHeight="1">
      <c r="A5" s="3" t="s">
        <v>54</v>
      </c>
      <c r="B5" s="3" t="s">
        <v>17</v>
      </c>
      <c r="C5" s="3" t="s">
        <v>105</v>
      </c>
      <c r="D5" s="3" t="s">
        <v>1</v>
      </c>
      <c r="E5" s="3" t="s">
        <v>98</v>
      </c>
      <c r="F5" s="3" t="s">
        <v>72</v>
      </c>
      <c r="G5" s="3" t="s">
        <v>3</v>
      </c>
      <c r="H5" s="3" t="s">
        <v>4</v>
      </c>
      <c r="I5" s="3" t="s">
        <v>5</v>
      </c>
      <c r="J5" s="89" t="s">
        <v>120</v>
      </c>
    </row>
    <row r="6" spans="1:10" ht="19.5" customHeight="1">
      <c r="A6" s="4" t="s">
        <v>95</v>
      </c>
      <c r="B6" s="6" t="s">
        <v>79</v>
      </c>
      <c r="C6" s="3"/>
      <c r="D6" s="4" t="s">
        <v>19</v>
      </c>
      <c r="E6" s="4">
        <v>200</v>
      </c>
      <c r="F6" s="87"/>
      <c r="G6" s="18"/>
      <c r="H6" s="91">
        <f>ROUND((E6*F6),2)</f>
        <v>0</v>
      </c>
      <c r="I6" s="91">
        <f>ROUND(H6+(H6*G6),2)</f>
        <v>0</v>
      </c>
      <c r="J6" s="79"/>
    </row>
    <row r="7" spans="1:10" ht="19.5" customHeight="1">
      <c r="A7" s="4" t="s">
        <v>150</v>
      </c>
      <c r="B7" s="6" t="s">
        <v>67</v>
      </c>
      <c r="C7" s="3"/>
      <c r="D7" s="4" t="s">
        <v>18</v>
      </c>
      <c r="E7" s="4">
        <v>1</v>
      </c>
      <c r="F7" s="87"/>
      <c r="G7" s="18"/>
      <c r="H7" s="91">
        <f>ROUND((E7*F7),2)</f>
        <v>0</v>
      </c>
      <c r="I7" s="91">
        <f>ROUND(H7+(H7*G7),2)</f>
        <v>0</v>
      </c>
      <c r="J7" s="79"/>
    </row>
    <row r="8" spans="1:10" ht="19.5" customHeight="1">
      <c r="A8" s="4" t="s">
        <v>96</v>
      </c>
      <c r="B8" s="5" t="s">
        <v>20</v>
      </c>
      <c r="C8" s="3"/>
      <c r="D8" s="4" t="s">
        <v>18</v>
      </c>
      <c r="E8" s="4">
        <v>1</v>
      </c>
      <c r="F8" s="87"/>
      <c r="G8" s="18"/>
      <c r="H8" s="91">
        <f>ROUND((E8*F8),2)</f>
        <v>0</v>
      </c>
      <c r="I8" s="91">
        <f>ROUND(H8+(H8*G8),2)</f>
        <v>0</v>
      </c>
      <c r="J8" s="79"/>
    </row>
    <row r="9" spans="1:9" ht="19.5" customHeight="1">
      <c r="A9" s="96" t="s">
        <v>7</v>
      </c>
      <c r="B9" s="96"/>
      <c r="C9" s="96"/>
      <c r="D9" s="96"/>
      <c r="E9" s="96"/>
      <c r="F9" s="96"/>
      <c r="G9" s="96"/>
      <c r="H9" s="94">
        <f>SUM(H6:H8)</f>
        <v>0</v>
      </c>
      <c r="I9" s="94">
        <f>SUM(I6:I8)</f>
        <v>0</v>
      </c>
    </row>
    <row r="13" ht="12.75">
      <c r="G13" s="2" t="s">
        <v>29</v>
      </c>
    </row>
    <row r="14" ht="12.75">
      <c r="G14" s="14" t="s">
        <v>28</v>
      </c>
    </row>
    <row r="29" ht="12.75">
      <c r="F29" s="17"/>
    </row>
  </sheetData>
  <sheetProtection/>
  <mergeCells count="1">
    <mergeCell ref="A9:G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H6" sqref="H6:I6"/>
    </sheetView>
  </sheetViews>
  <sheetFormatPr defaultColWidth="9.140625" defaultRowHeight="12.75"/>
  <cols>
    <col min="1" max="1" width="3.8515625" style="0" customWidth="1"/>
    <col min="2" max="2" width="33.8515625" style="0" customWidth="1"/>
    <col min="3" max="3" width="33.7109375" style="0" customWidth="1"/>
    <col min="4" max="4" width="7.57421875" style="0" customWidth="1"/>
    <col min="5" max="5" width="12.00390625" style="0" customWidth="1"/>
    <col min="6" max="6" width="11.28125" style="0" customWidth="1"/>
    <col min="8" max="8" width="12.421875" style="0" customWidth="1"/>
    <col min="9" max="9" width="12.57421875" style="0" customWidth="1"/>
    <col min="10" max="10" width="15.7109375" style="0" customWidth="1"/>
  </cols>
  <sheetData>
    <row r="1" spans="1:6" ht="14.25">
      <c r="A1" s="88" t="s">
        <v>158</v>
      </c>
      <c r="B1" s="1"/>
      <c r="C1" s="1"/>
      <c r="D1" s="1"/>
      <c r="E1" s="1"/>
      <c r="F1" s="1"/>
    </row>
    <row r="2" spans="1:6" ht="14.25">
      <c r="A2" s="39" t="s">
        <v>195</v>
      </c>
      <c r="B2" s="1"/>
      <c r="C2" s="1"/>
      <c r="D2" s="1"/>
      <c r="E2" s="1"/>
      <c r="F2" s="2" t="s">
        <v>27</v>
      </c>
    </row>
    <row r="3" spans="1:6" ht="14.25">
      <c r="A3" s="39"/>
      <c r="B3" s="1"/>
      <c r="C3" s="1"/>
      <c r="D3" s="1"/>
      <c r="E3" s="1"/>
      <c r="F3" s="2"/>
    </row>
    <row r="4" spans="1:8" ht="36" customHeight="1">
      <c r="A4" s="17" t="s">
        <v>160</v>
      </c>
      <c r="B4" s="2"/>
      <c r="C4" s="1"/>
      <c r="D4" s="1"/>
      <c r="E4" s="1"/>
      <c r="F4" s="1"/>
      <c r="G4" s="1"/>
      <c r="H4" s="1"/>
    </row>
    <row r="5" spans="1:10" ht="48.75" customHeight="1">
      <c r="A5" s="3" t="s">
        <v>54</v>
      </c>
      <c r="B5" s="3" t="s">
        <v>17</v>
      </c>
      <c r="C5" s="3" t="s">
        <v>105</v>
      </c>
      <c r="D5" s="3" t="s">
        <v>1</v>
      </c>
      <c r="E5" s="3" t="s">
        <v>98</v>
      </c>
      <c r="F5" s="3" t="s">
        <v>72</v>
      </c>
      <c r="G5" s="3" t="s">
        <v>3</v>
      </c>
      <c r="H5" s="3" t="s">
        <v>4</v>
      </c>
      <c r="I5" s="3" t="s">
        <v>5</v>
      </c>
      <c r="J5" s="76" t="s">
        <v>120</v>
      </c>
    </row>
    <row r="6" spans="1:10" ht="19.5" customHeight="1">
      <c r="A6" s="4" t="s">
        <v>37</v>
      </c>
      <c r="B6" s="5" t="s">
        <v>21</v>
      </c>
      <c r="C6" s="3"/>
      <c r="D6" s="4" t="s">
        <v>6</v>
      </c>
      <c r="E6" s="9">
        <v>1</v>
      </c>
      <c r="F6" s="8"/>
      <c r="G6" s="7"/>
      <c r="H6" s="91">
        <f>ROUND((E6*F6),2)</f>
        <v>0</v>
      </c>
      <c r="I6" s="91">
        <f>ROUND(H6+(H6*G6),2)</f>
        <v>0</v>
      </c>
      <c r="J6" s="74"/>
    </row>
    <row r="7" spans="1:10" ht="25.5">
      <c r="A7" s="4" t="s">
        <v>38</v>
      </c>
      <c r="B7" s="5" t="s">
        <v>22</v>
      </c>
      <c r="C7" s="3"/>
      <c r="D7" s="4" t="s">
        <v>6</v>
      </c>
      <c r="E7" s="9">
        <v>1</v>
      </c>
      <c r="F7" s="8"/>
      <c r="G7" s="7"/>
      <c r="H7" s="91">
        <f aca="true" t="shared" si="0" ref="H7:H14">ROUND((E7*F7),2)</f>
        <v>0</v>
      </c>
      <c r="I7" s="91">
        <f aca="true" t="shared" si="1" ref="I7:I14">ROUND(H7+(H7*G7),2)</f>
        <v>0</v>
      </c>
      <c r="J7" s="74"/>
    </row>
    <row r="8" spans="1:10" ht="19.5" customHeight="1">
      <c r="A8" s="4" t="s">
        <v>39</v>
      </c>
      <c r="B8" s="5" t="s">
        <v>23</v>
      </c>
      <c r="C8" s="3"/>
      <c r="D8" s="4" t="s">
        <v>8</v>
      </c>
      <c r="E8" s="4">
        <v>1</v>
      </c>
      <c r="F8" s="8"/>
      <c r="G8" s="7"/>
      <c r="H8" s="91">
        <f t="shared" si="0"/>
        <v>0</v>
      </c>
      <c r="I8" s="91">
        <f t="shared" si="1"/>
        <v>0</v>
      </c>
      <c r="J8" s="74"/>
    </row>
    <row r="9" spans="1:10" ht="19.5" customHeight="1">
      <c r="A9" s="4" t="s">
        <v>40</v>
      </c>
      <c r="B9" s="5" t="s">
        <v>25</v>
      </c>
      <c r="C9" s="3"/>
      <c r="D9" s="4" t="s">
        <v>6</v>
      </c>
      <c r="E9" s="4">
        <v>1</v>
      </c>
      <c r="F9" s="8"/>
      <c r="G9" s="7"/>
      <c r="H9" s="91">
        <f t="shared" si="0"/>
        <v>0</v>
      </c>
      <c r="I9" s="91">
        <f t="shared" si="1"/>
        <v>0</v>
      </c>
      <c r="J9" s="74"/>
    </row>
    <row r="10" spans="1:10" ht="19.5" customHeight="1">
      <c r="A10" s="4" t="s">
        <v>41</v>
      </c>
      <c r="B10" s="12" t="s">
        <v>24</v>
      </c>
      <c r="C10" s="3"/>
      <c r="D10" s="4" t="s">
        <v>8</v>
      </c>
      <c r="E10" s="4">
        <v>1</v>
      </c>
      <c r="F10" s="8"/>
      <c r="G10" s="7"/>
      <c r="H10" s="91">
        <f t="shared" si="0"/>
        <v>0</v>
      </c>
      <c r="I10" s="91">
        <f t="shared" si="1"/>
        <v>0</v>
      </c>
      <c r="J10" s="74"/>
    </row>
    <row r="11" spans="1:10" ht="19.5" customHeight="1">
      <c r="A11" s="4" t="s">
        <v>91</v>
      </c>
      <c r="B11" s="6" t="s">
        <v>26</v>
      </c>
      <c r="C11" s="3"/>
      <c r="D11" s="4" t="s">
        <v>8</v>
      </c>
      <c r="E11" s="4">
        <v>1</v>
      </c>
      <c r="F11" s="20"/>
      <c r="G11" s="7"/>
      <c r="H11" s="91">
        <f t="shared" si="0"/>
        <v>0</v>
      </c>
      <c r="I11" s="91">
        <f t="shared" si="1"/>
        <v>0</v>
      </c>
      <c r="J11" s="74"/>
    </row>
    <row r="12" spans="1:10" ht="19.5" customHeight="1">
      <c r="A12" s="4" t="s">
        <v>92</v>
      </c>
      <c r="B12" s="6" t="s">
        <v>68</v>
      </c>
      <c r="C12" s="3"/>
      <c r="D12" s="4" t="s">
        <v>8</v>
      </c>
      <c r="E12" s="4">
        <v>1</v>
      </c>
      <c r="F12" s="20"/>
      <c r="G12" s="7"/>
      <c r="H12" s="91">
        <f t="shared" si="0"/>
        <v>0</v>
      </c>
      <c r="I12" s="91">
        <f t="shared" si="1"/>
        <v>0</v>
      </c>
      <c r="J12" s="74"/>
    </row>
    <row r="13" spans="1:10" ht="51" customHeight="1">
      <c r="A13" s="4" t="s">
        <v>93</v>
      </c>
      <c r="B13" s="5" t="s">
        <v>80</v>
      </c>
      <c r="C13" s="3"/>
      <c r="D13" s="4" t="s">
        <v>8</v>
      </c>
      <c r="E13" s="4">
        <v>1</v>
      </c>
      <c r="F13" s="20"/>
      <c r="G13" s="7"/>
      <c r="H13" s="91">
        <f t="shared" si="0"/>
        <v>0</v>
      </c>
      <c r="I13" s="91">
        <f t="shared" si="1"/>
        <v>0</v>
      </c>
      <c r="J13" s="74"/>
    </row>
    <row r="14" spans="1:10" ht="25.5" customHeight="1">
      <c r="A14" s="4" t="s">
        <v>94</v>
      </c>
      <c r="B14" s="5" t="s">
        <v>55</v>
      </c>
      <c r="C14" s="36"/>
      <c r="D14" s="4" t="s">
        <v>8</v>
      </c>
      <c r="E14" s="4">
        <v>2</v>
      </c>
      <c r="F14" s="20"/>
      <c r="G14" s="7"/>
      <c r="H14" s="91">
        <f t="shared" si="0"/>
        <v>0</v>
      </c>
      <c r="I14" s="91">
        <f t="shared" si="1"/>
        <v>0</v>
      </c>
      <c r="J14" s="74"/>
    </row>
    <row r="15" spans="1:9" ht="24" customHeight="1">
      <c r="A15" s="96" t="s">
        <v>7</v>
      </c>
      <c r="B15" s="96"/>
      <c r="C15" s="96"/>
      <c r="D15" s="96"/>
      <c r="E15" s="96"/>
      <c r="F15" s="96"/>
      <c r="G15" s="96"/>
      <c r="H15" s="94">
        <f>SUM(H6:H14)</f>
        <v>0</v>
      </c>
      <c r="I15" s="94">
        <f>SUM(I6:I14)</f>
        <v>0</v>
      </c>
    </row>
    <row r="18" spans="2:16" ht="12.7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2:16" ht="12.75">
      <c r="B19" s="21"/>
      <c r="C19" s="21"/>
      <c r="D19" s="21"/>
      <c r="E19" s="21"/>
      <c r="F19" s="21"/>
      <c r="G19" s="2" t="s">
        <v>29</v>
      </c>
      <c r="H19" s="21"/>
      <c r="I19" s="21"/>
      <c r="J19" s="21"/>
      <c r="K19" s="21"/>
      <c r="L19" s="21"/>
      <c r="M19" s="21"/>
      <c r="N19" s="21"/>
      <c r="O19" s="21"/>
      <c r="P19" s="21"/>
    </row>
    <row r="20" spans="2:16" ht="12.75">
      <c r="B20" s="21"/>
      <c r="C20" s="21"/>
      <c r="D20" s="21"/>
      <c r="E20" s="21"/>
      <c r="F20" s="21"/>
      <c r="G20" s="14" t="s">
        <v>28</v>
      </c>
      <c r="H20" s="21"/>
      <c r="I20" s="21"/>
      <c r="J20" s="21"/>
      <c r="K20" s="21"/>
      <c r="L20" s="21"/>
      <c r="M20" s="21"/>
      <c r="N20" s="21"/>
      <c r="O20" s="21"/>
      <c r="P20" s="21"/>
    </row>
    <row r="21" spans="2:16" ht="12.7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</sheetData>
  <sheetProtection/>
  <mergeCells count="1">
    <mergeCell ref="A15:G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PageLayoutView="0" workbookViewId="0" topLeftCell="A1">
      <selection activeCell="H5" sqref="H5:I5"/>
    </sheetView>
  </sheetViews>
  <sheetFormatPr defaultColWidth="9.140625" defaultRowHeight="12.75"/>
  <cols>
    <col min="1" max="1" width="3.7109375" style="0" customWidth="1"/>
    <col min="2" max="2" width="47.28125" style="0" customWidth="1"/>
    <col min="3" max="3" width="34.140625" style="0" customWidth="1"/>
    <col min="4" max="4" width="7.57421875" style="0" customWidth="1"/>
    <col min="5" max="5" width="12.00390625" style="0" customWidth="1"/>
    <col min="6" max="6" width="13.8515625" style="0" customWidth="1"/>
    <col min="7" max="7" width="7.7109375" style="0" customWidth="1"/>
    <col min="8" max="8" width="11.7109375" style="0" customWidth="1"/>
    <col min="9" max="9" width="12.421875" style="0" customWidth="1"/>
    <col min="10" max="10" width="17.7109375" style="0" customWidth="1"/>
  </cols>
  <sheetData>
    <row r="1" spans="1:6" ht="14.25">
      <c r="A1" s="88" t="s">
        <v>158</v>
      </c>
      <c r="B1" s="1"/>
      <c r="C1" s="1"/>
      <c r="D1" s="1"/>
      <c r="E1" s="1"/>
      <c r="F1" s="1"/>
    </row>
    <row r="2" spans="1:6" ht="14.25">
      <c r="A2" s="39" t="s">
        <v>195</v>
      </c>
      <c r="B2" s="1"/>
      <c r="C2" s="1"/>
      <c r="D2" s="1"/>
      <c r="E2" s="1"/>
      <c r="F2" s="2" t="s">
        <v>27</v>
      </c>
    </row>
    <row r="3" ht="35.25" customHeight="1">
      <c r="A3" s="17" t="s">
        <v>161</v>
      </c>
    </row>
    <row r="4" spans="1:10" ht="38.25">
      <c r="A4" s="3" t="s">
        <v>54</v>
      </c>
      <c r="B4" s="3" t="s">
        <v>17</v>
      </c>
      <c r="C4" s="3" t="s">
        <v>105</v>
      </c>
      <c r="D4" s="3" t="s">
        <v>1</v>
      </c>
      <c r="E4" s="3" t="s">
        <v>98</v>
      </c>
      <c r="F4" s="3" t="s">
        <v>72</v>
      </c>
      <c r="G4" s="3" t="s">
        <v>3</v>
      </c>
      <c r="H4" s="11" t="s">
        <v>4</v>
      </c>
      <c r="I4" s="80" t="s">
        <v>5</v>
      </c>
      <c r="J4" s="76" t="s">
        <v>120</v>
      </c>
    </row>
    <row r="5" spans="1:10" ht="45" customHeight="1">
      <c r="A5" s="4" t="s">
        <v>42</v>
      </c>
      <c r="B5" s="5" t="s">
        <v>87</v>
      </c>
      <c r="C5" s="3"/>
      <c r="D5" s="4" t="s">
        <v>9</v>
      </c>
      <c r="E5" s="9">
        <v>3</v>
      </c>
      <c r="F5" s="8"/>
      <c r="G5" s="18"/>
      <c r="H5" s="91">
        <f>ROUND((E5*F5),2)</f>
        <v>0</v>
      </c>
      <c r="I5" s="91">
        <f>ROUND(H5+(H5*G5),2)</f>
        <v>0</v>
      </c>
      <c r="J5" s="74"/>
    </row>
    <row r="6" spans="1:10" ht="39.75" customHeight="1">
      <c r="A6" s="4" t="s">
        <v>43</v>
      </c>
      <c r="B6" s="5" t="s">
        <v>83</v>
      </c>
      <c r="C6" s="3"/>
      <c r="D6" s="4" t="s">
        <v>9</v>
      </c>
      <c r="E6" s="9">
        <v>2</v>
      </c>
      <c r="F6" s="8"/>
      <c r="G6" s="18"/>
      <c r="H6" s="91">
        <f aca="true" t="shared" si="0" ref="H6:H11">ROUND((E6*F6),2)</f>
        <v>0</v>
      </c>
      <c r="I6" s="91">
        <f aca="true" t="shared" si="1" ref="I6:I11">ROUND(H6+(H6*G6),2)</f>
        <v>0</v>
      </c>
      <c r="J6" s="74"/>
    </row>
    <row r="7" spans="1:10" ht="38.25" customHeight="1">
      <c r="A7" s="4" t="s">
        <v>44</v>
      </c>
      <c r="B7" s="5" t="s">
        <v>84</v>
      </c>
      <c r="C7" s="3"/>
      <c r="D7" s="4" t="s">
        <v>9</v>
      </c>
      <c r="E7" s="9">
        <v>2</v>
      </c>
      <c r="F7" s="8"/>
      <c r="G7" s="18"/>
      <c r="H7" s="91">
        <f t="shared" si="0"/>
        <v>0</v>
      </c>
      <c r="I7" s="91">
        <f t="shared" si="1"/>
        <v>0</v>
      </c>
      <c r="J7" s="74"/>
    </row>
    <row r="8" spans="1:10" ht="45.75" customHeight="1">
      <c r="A8" s="4" t="s">
        <v>45</v>
      </c>
      <c r="B8" s="5" t="s">
        <v>85</v>
      </c>
      <c r="C8" s="3"/>
      <c r="D8" s="4" t="s">
        <v>9</v>
      </c>
      <c r="E8" s="9">
        <v>2</v>
      </c>
      <c r="F8" s="8"/>
      <c r="G8" s="18"/>
      <c r="H8" s="91">
        <f t="shared" si="0"/>
        <v>0</v>
      </c>
      <c r="I8" s="91">
        <f t="shared" si="1"/>
        <v>0</v>
      </c>
      <c r="J8" s="74"/>
    </row>
    <row r="9" spans="1:10" ht="48.75" customHeight="1">
      <c r="A9" s="4" t="s">
        <v>46</v>
      </c>
      <c r="B9" s="5" t="s">
        <v>156</v>
      </c>
      <c r="C9" s="3"/>
      <c r="D9" s="4" t="s">
        <v>9</v>
      </c>
      <c r="E9" s="9">
        <v>1</v>
      </c>
      <c r="F9" s="8"/>
      <c r="G9" s="18"/>
      <c r="H9" s="91">
        <f t="shared" si="0"/>
        <v>0</v>
      </c>
      <c r="I9" s="91">
        <f t="shared" si="1"/>
        <v>0</v>
      </c>
      <c r="J9" s="74"/>
    </row>
    <row r="10" spans="1:10" ht="40.5" customHeight="1">
      <c r="A10" s="4" t="s">
        <v>47</v>
      </c>
      <c r="B10" s="5" t="s">
        <v>157</v>
      </c>
      <c r="C10" s="3"/>
      <c r="D10" s="4" t="s">
        <v>9</v>
      </c>
      <c r="E10" s="9">
        <v>6</v>
      </c>
      <c r="F10" s="8"/>
      <c r="G10" s="18"/>
      <c r="H10" s="91">
        <f t="shared" si="0"/>
        <v>0</v>
      </c>
      <c r="I10" s="91">
        <f t="shared" si="1"/>
        <v>0</v>
      </c>
      <c r="J10" s="74"/>
    </row>
    <row r="11" spans="1:10" ht="39" customHeight="1">
      <c r="A11" s="4" t="s">
        <v>48</v>
      </c>
      <c r="B11" s="22" t="s">
        <v>81</v>
      </c>
      <c r="C11" s="33"/>
      <c r="D11" s="33" t="s">
        <v>10</v>
      </c>
      <c r="E11" s="34">
        <v>5</v>
      </c>
      <c r="F11" s="19"/>
      <c r="G11" s="35"/>
      <c r="H11" s="91">
        <f t="shared" si="0"/>
        <v>0</v>
      </c>
      <c r="I11" s="91">
        <f t="shared" si="1"/>
        <v>0</v>
      </c>
      <c r="J11" s="74"/>
    </row>
    <row r="12" spans="1:9" ht="19.5" customHeight="1">
      <c r="A12" s="97" t="s">
        <v>7</v>
      </c>
      <c r="B12" s="98" t="s">
        <v>7</v>
      </c>
      <c r="C12" s="98"/>
      <c r="D12" s="98"/>
      <c r="E12" s="98"/>
      <c r="F12" s="98"/>
      <c r="G12" s="99"/>
      <c r="H12" s="81">
        <f>SUM(H5:H11)</f>
        <v>0</v>
      </c>
      <c r="I12" s="82">
        <f>SUM(I5:I11)</f>
        <v>0</v>
      </c>
    </row>
    <row r="15" ht="12.75">
      <c r="G15" t="s">
        <v>31</v>
      </c>
    </row>
    <row r="16" ht="12.75">
      <c r="G16" s="13" t="s">
        <v>30</v>
      </c>
    </row>
    <row r="18" spans="2:16" ht="15">
      <c r="B18" s="29" t="s">
        <v>86</v>
      </c>
      <c r="C18" s="28"/>
      <c r="D18" s="29"/>
      <c r="E18" s="29"/>
      <c r="F18" s="29"/>
      <c r="G18" s="29"/>
      <c r="H18" s="29"/>
      <c r="I18" s="23"/>
      <c r="J18" s="23"/>
      <c r="K18" s="23"/>
      <c r="L18" s="23"/>
      <c r="M18" s="23"/>
      <c r="N18" s="23"/>
      <c r="O18" s="23"/>
      <c r="P18" s="23"/>
    </row>
    <row r="19" spans="2:16" ht="12.75" customHeight="1">
      <c r="B19" s="29"/>
      <c r="C19" s="28"/>
      <c r="D19" s="30"/>
      <c r="E19" s="31"/>
      <c r="F19" s="30"/>
      <c r="G19" s="30"/>
      <c r="H19" s="30"/>
      <c r="I19" s="24"/>
      <c r="J19" s="24"/>
      <c r="K19" s="24"/>
      <c r="L19" s="24"/>
      <c r="M19" s="24"/>
      <c r="N19" s="24"/>
      <c r="O19" s="24"/>
      <c r="P19" s="24"/>
    </row>
    <row r="20" spans="2:20" ht="15">
      <c r="B20" s="30" t="s">
        <v>89</v>
      </c>
      <c r="C20" s="29"/>
      <c r="D20" s="32"/>
      <c r="E20" s="32"/>
      <c r="F20" s="32"/>
      <c r="G20" s="32"/>
      <c r="H20" s="32"/>
      <c r="I20" s="25"/>
      <c r="J20" s="25"/>
      <c r="K20" s="25"/>
      <c r="L20" s="25"/>
      <c r="M20" s="25"/>
      <c r="N20" s="25"/>
      <c r="O20" s="25"/>
      <c r="P20" s="25"/>
      <c r="Q20" s="23"/>
      <c r="R20" s="23"/>
      <c r="S20" s="23"/>
      <c r="T20" s="23"/>
    </row>
    <row r="21" spans="2:20" ht="15">
      <c r="B21" s="30" t="s">
        <v>88</v>
      </c>
      <c r="C21" s="29"/>
      <c r="D21" s="32"/>
      <c r="E21" s="32"/>
      <c r="F21" s="32"/>
      <c r="G21" s="32"/>
      <c r="H21" s="32"/>
      <c r="I21" s="25"/>
      <c r="J21" s="25"/>
      <c r="K21" s="25"/>
      <c r="L21" s="25"/>
      <c r="M21" s="25"/>
      <c r="N21" s="25"/>
      <c r="O21" s="25"/>
      <c r="P21" s="25"/>
      <c r="Q21" s="23"/>
      <c r="R21" s="23"/>
      <c r="S21" s="23"/>
      <c r="T21" s="23"/>
    </row>
    <row r="22" spans="2:16" ht="15">
      <c r="B22" s="29"/>
      <c r="C22" s="28"/>
      <c r="D22" s="29"/>
      <c r="E22" s="29"/>
      <c r="F22" s="29"/>
      <c r="G22" s="29"/>
      <c r="H22" s="29"/>
      <c r="I22" s="23"/>
      <c r="J22" s="23"/>
      <c r="K22" s="23"/>
      <c r="L22" s="23"/>
      <c r="M22" s="23"/>
      <c r="N22" s="23"/>
      <c r="O22" s="23"/>
      <c r="P22" s="23"/>
    </row>
    <row r="23" spans="2:8" ht="15">
      <c r="B23" s="29"/>
      <c r="C23" s="28"/>
      <c r="D23" s="28"/>
      <c r="E23" s="28"/>
      <c r="F23" s="28"/>
      <c r="G23" s="28"/>
      <c r="H23" s="28"/>
    </row>
    <row r="24" ht="12.75">
      <c r="B24" s="23"/>
    </row>
    <row r="29" ht="12.75">
      <c r="E29" s="26"/>
    </row>
    <row r="30" ht="12.75">
      <c r="Q30" s="23"/>
    </row>
    <row r="33" ht="12.75">
      <c r="B33" s="23"/>
    </row>
  </sheetData>
  <sheetProtection/>
  <mergeCells count="1">
    <mergeCell ref="A12:G12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300" verticalDpi="3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H6" sqref="H6:I6"/>
    </sheetView>
  </sheetViews>
  <sheetFormatPr defaultColWidth="9.140625" defaultRowHeight="12.75"/>
  <cols>
    <col min="1" max="1" width="6.57421875" style="0" customWidth="1"/>
    <col min="2" max="2" width="32.00390625" style="0" customWidth="1"/>
    <col min="3" max="3" width="34.140625" style="0" customWidth="1"/>
    <col min="5" max="5" width="11.00390625" style="0" customWidth="1"/>
    <col min="8" max="9" width="12.57421875" style="0" customWidth="1"/>
    <col min="10" max="10" width="17.00390625" style="0" customWidth="1"/>
  </cols>
  <sheetData>
    <row r="1" spans="1:6" ht="14.25">
      <c r="A1" s="88" t="s">
        <v>158</v>
      </c>
      <c r="B1" s="1"/>
      <c r="C1" s="1"/>
      <c r="D1" s="1"/>
      <c r="E1" s="1"/>
      <c r="F1" s="1"/>
    </row>
    <row r="2" spans="1:6" ht="14.25">
      <c r="A2" s="39" t="s">
        <v>195</v>
      </c>
      <c r="B2" s="1"/>
      <c r="C2" s="1"/>
      <c r="D2" s="1"/>
      <c r="E2" s="1"/>
      <c r="F2" s="2" t="s">
        <v>27</v>
      </c>
    </row>
    <row r="3" spans="1:6" ht="14.25">
      <c r="A3" s="39"/>
      <c r="B3" s="1"/>
      <c r="C3" s="1"/>
      <c r="D3" s="1"/>
      <c r="E3" s="1"/>
      <c r="F3" s="2"/>
    </row>
    <row r="4" ht="34.5" customHeight="1">
      <c r="A4" s="2" t="s">
        <v>162</v>
      </c>
    </row>
    <row r="5" spans="1:10" ht="38.25">
      <c r="A5" s="3" t="s">
        <v>54</v>
      </c>
      <c r="B5" s="3" t="s">
        <v>0</v>
      </c>
      <c r="C5" s="3" t="s">
        <v>105</v>
      </c>
      <c r="D5" s="3" t="s">
        <v>1</v>
      </c>
      <c r="E5" s="3" t="s">
        <v>98</v>
      </c>
      <c r="F5" s="3" t="s">
        <v>73</v>
      </c>
      <c r="G5" s="3" t="s">
        <v>3</v>
      </c>
      <c r="H5" s="3" t="s">
        <v>4</v>
      </c>
      <c r="I5" s="3" t="s">
        <v>5</v>
      </c>
      <c r="J5" s="76" t="s">
        <v>120</v>
      </c>
    </row>
    <row r="6" spans="1:10" ht="24.75" customHeight="1">
      <c r="A6" s="4" t="s">
        <v>49</v>
      </c>
      <c r="B6" s="5" t="s">
        <v>57</v>
      </c>
      <c r="C6" s="3"/>
      <c r="D6" s="4" t="s">
        <v>60</v>
      </c>
      <c r="E6" s="4">
        <v>5</v>
      </c>
      <c r="F6" s="8"/>
      <c r="G6" s="18"/>
      <c r="H6" s="91">
        <f>ROUND((E6*F6),2)</f>
        <v>0</v>
      </c>
      <c r="I6" s="91">
        <f>ROUND(H6+(H6*G6),2)</f>
        <v>0</v>
      </c>
      <c r="J6" s="74"/>
    </row>
    <row r="7" spans="1:10" ht="24.75" customHeight="1">
      <c r="A7" s="4" t="s">
        <v>50</v>
      </c>
      <c r="B7" s="5" t="s">
        <v>58</v>
      </c>
      <c r="C7" s="3"/>
      <c r="D7" s="4" t="s">
        <v>61</v>
      </c>
      <c r="E7" s="4">
        <v>11</v>
      </c>
      <c r="F7" s="8"/>
      <c r="G7" s="18"/>
      <c r="H7" s="91">
        <f aca="true" t="shared" si="0" ref="H7:H12">ROUND((E7*F7),2)</f>
        <v>0</v>
      </c>
      <c r="I7" s="91">
        <f aca="true" t="shared" si="1" ref="I7:I12">ROUND(H7+(H7*G7),2)</f>
        <v>0</v>
      </c>
      <c r="J7" s="74"/>
    </row>
    <row r="8" spans="1:10" ht="24.75" customHeight="1">
      <c r="A8" s="4" t="s">
        <v>51</v>
      </c>
      <c r="B8" s="5" t="s">
        <v>59</v>
      </c>
      <c r="C8" s="3"/>
      <c r="D8" s="4" t="s">
        <v>61</v>
      </c>
      <c r="E8" s="9">
        <v>3</v>
      </c>
      <c r="F8" s="8"/>
      <c r="G8" s="18"/>
      <c r="H8" s="91">
        <f t="shared" si="0"/>
        <v>0</v>
      </c>
      <c r="I8" s="91">
        <f t="shared" si="1"/>
        <v>0</v>
      </c>
      <c r="J8" s="74"/>
    </row>
    <row r="9" spans="1:10" ht="24.75" customHeight="1">
      <c r="A9" s="4" t="s">
        <v>69</v>
      </c>
      <c r="B9" s="5" t="s">
        <v>62</v>
      </c>
      <c r="C9" s="3"/>
      <c r="D9" s="4" t="s">
        <v>63</v>
      </c>
      <c r="E9" s="9">
        <v>5</v>
      </c>
      <c r="F9" s="8"/>
      <c r="G9" s="18"/>
      <c r="H9" s="91">
        <f t="shared" si="0"/>
        <v>0</v>
      </c>
      <c r="I9" s="91">
        <f t="shared" si="1"/>
        <v>0</v>
      </c>
      <c r="J9" s="77"/>
    </row>
    <row r="10" spans="1:10" ht="24.75" customHeight="1">
      <c r="A10" s="4" t="s">
        <v>70</v>
      </c>
      <c r="B10" s="5" t="s">
        <v>64</v>
      </c>
      <c r="C10" s="3"/>
      <c r="D10" s="4" t="s">
        <v>10</v>
      </c>
      <c r="E10" s="4">
        <v>12</v>
      </c>
      <c r="F10" s="8"/>
      <c r="G10" s="18"/>
      <c r="H10" s="91">
        <f t="shared" si="0"/>
        <v>0</v>
      </c>
      <c r="I10" s="91">
        <f t="shared" si="1"/>
        <v>0</v>
      </c>
      <c r="J10" s="74"/>
    </row>
    <row r="11" spans="1:10" ht="24.75" customHeight="1">
      <c r="A11" s="4" t="s">
        <v>71</v>
      </c>
      <c r="B11" s="5" t="s">
        <v>65</v>
      </c>
      <c r="C11" s="3"/>
      <c r="D11" s="4" t="s">
        <v>10</v>
      </c>
      <c r="E11" s="4">
        <v>12</v>
      </c>
      <c r="F11" s="8"/>
      <c r="G11" s="18"/>
      <c r="H11" s="91">
        <f t="shared" si="0"/>
        <v>0</v>
      </c>
      <c r="I11" s="91">
        <f t="shared" si="1"/>
        <v>0</v>
      </c>
      <c r="J11" s="74"/>
    </row>
    <row r="12" spans="1:10" ht="24.75" customHeight="1">
      <c r="A12" s="4" t="s">
        <v>97</v>
      </c>
      <c r="B12" s="5" t="s">
        <v>66</v>
      </c>
      <c r="C12" s="3"/>
      <c r="D12" s="4" t="s">
        <v>10</v>
      </c>
      <c r="E12" s="4">
        <v>12</v>
      </c>
      <c r="F12" s="8"/>
      <c r="G12" s="18"/>
      <c r="H12" s="91">
        <f t="shared" si="0"/>
        <v>0</v>
      </c>
      <c r="I12" s="91">
        <f t="shared" si="1"/>
        <v>0</v>
      </c>
      <c r="J12" s="74"/>
    </row>
    <row r="13" spans="1:9" ht="38.25" customHeight="1">
      <c r="A13" s="96" t="s">
        <v>7</v>
      </c>
      <c r="B13" s="96"/>
      <c r="C13" s="96"/>
      <c r="D13" s="96"/>
      <c r="E13" s="96"/>
      <c r="F13" s="96"/>
      <c r="G13" s="96"/>
      <c r="H13" s="16">
        <f>SUM(H6:H12)</f>
        <v>0</v>
      </c>
      <c r="I13" s="16">
        <f>SUM(I6:I12)</f>
        <v>0</v>
      </c>
    </row>
    <row r="16" spans="2:8" ht="12.75">
      <c r="B16" s="15"/>
      <c r="H16" t="s">
        <v>31</v>
      </c>
    </row>
    <row r="17" ht="12.75">
      <c r="H17" s="13" t="s">
        <v>30</v>
      </c>
    </row>
    <row r="20" ht="14.25">
      <c r="A20" s="27" t="s">
        <v>102</v>
      </c>
    </row>
    <row r="21" spans="1:13" ht="15">
      <c r="A21" s="28" t="s">
        <v>100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5">
      <c r="A22" s="28" t="s">
        <v>101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5">
      <c r="A23" s="2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</sheetData>
  <sheetProtection/>
  <mergeCells count="1">
    <mergeCell ref="A13:G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H8" sqref="H8:I8"/>
    </sheetView>
  </sheetViews>
  <sheetFormatPr defaultColWidth="9.140625" defaultRowHeight="12.75"/>
  <cols>
    <col min="1" max="1" width="3.8515625" style="0" customWidth="1"/>
    <col min="2" max="2" width="39.7109375" style="0" customWidth="1"/>
    <col min="3" max="3" width="34.00390625" style="0" customWidth="1"/>
    <col min="4" max="4" width="7.57421875" style="0" customWidth="1"/>
    <col min="5" max="5" width="12.00390625" style="0" customWidth="1"/>
    <col min="6" max="6" width="10.57421875" style="0" customWidth="1"/>
    <col min="8" max="8" width="13.140625" style="0" customWidth="1"/>
    <col min="9" max="9" width="16.28125" style="0" customWidth="1"/>
    <col min="10" max="10" width="18.140625" style="0" customWidth="1"/>
  </cols>
  <sheetData>
    <row r="1" spans="1:6" ht="14.25">
      <c r="A1" s="88" t="s">
        <v>158</v>
      </c>
      <c r="B1" s="1"/>
      <c r="C1" s="1"/>
      <c r="D1" s="1"/>
      <c r="E1" s="1"/>
      <c r="F1" s="1"/>
    </row>
    <row r="2" spans="1:6" ht="14.25">
      <c r="A2" s="39" t="s">
        <v>195</v>
      </c>
      <c r="B2" s="1"/>
      <c r="C2" s="1"/>
      <c r="D2" s="1"/>
      <c r="E2" s="1"/>
      <c r="F2" s="2" t="s">
        <v>27</v>
      </c>
    </row>
    <row r="3" spans="1:6" ht="14.25">
      <c r="A3" s="39"/>
      <c r="B3" s="1"/>
      <c r="C3" s="1"/>
      <c r="D3" s="1"/>
      <c r="E3" s="1"/>
      <c r="F3" s="2"/>
    </row>
    <row r="4" ht="33.75" customHeight="1">
      <c r="A4" s="17" t="s">
        <v>163</v>
      </c>
    </row>
    <row r="5" spans="1:10" ht="48.75" customHeight="1">
      <c r="A5" s="3" t="s">
        <v>54</v>
      </c>
      <c r="B5" s="3" t="s">
        <v>0</v>
      </c>
      <c r="C5" s="3" t="s">
        <v>105</v>
      </c>
      <c r="D5" s="3" t="s">
        <v>1</v>
      </c>
      <c r="E5" s="3" t="s">
        <v>98</v>
      </c>
      <c r="F5" s="3" t="s">
        <v>73</v>
      </c>
      <c r="G5" s="3" t="s">
        <v>3</v>
      </c>
      <c r="H5" s="3" t="s">
        <v>4</v>
      </c>
      <c r="I5" s="3" t="s">
        <v>5</v>
      </c>
      <c r="J5" s="76" t="s">
        <v>120</v>
      </c>
    </row>
    <row r="6" spans="1:10" ht="83.25" customHeight="1">
      <c r="A6" s="4" t="s">
        <v>106</v>
      </c>
      <c r="B6" s="5" t="s">
        <v>99</v>
      </c>
      <c r="C6" s="3"/>
      <c r="D6" s="4" t="s">
        <v>8</v>
      </c>
      <c r="E6" s="4">
        <v>10</v>
      </c>
      <c r="F6" s="8"/>
      <c r="G6" s="18"/>
      <c r="H6" s="91">
        <f>ROUND((E6*F6),2)</f>
        <v>0</v>
      </c>
      <c r="I6" s="91">
        <f>ROUND(H6+(H6*G6),2)</f>
        <v>0</v>
      </c>
      <c r="J6" s="74"/>
    </row>
    <row r="7" spans="1:10" ht="68.25" customHeight="1">
      <c r="A7" s="4" t="s">
        <v>107</v>
      </c>
      <c r="B7" s="5" t="s">
        <v>74</v>
      </c>
      <c r="C7" s="3"/>
      <c r="D7" s="4" t="s">
        <v>8</v>
      </c>
      <c r="E7" s="4">
        <v>2</v>
      </c>
      <c r="F7" s="8"/>
      <c r="G7" s="18"/>
      <c r="H7" s="91">
        <f>ROUND((E7*F7),2)</f>
        <v>0</v>
      </c>
      <c r="I7" s="91">
        <f>ROUND(H7+(H7*G7),2)</f>
        <v>0</v>
      </c>
      <c r="J7" s="74"/>
    </row>
    <row r="8" spans="1:9" ht="30.75" customHeight="1">
      <c r="A8" s="96" t="s">
        <v>7</v>
      </c>
      <c r="B8" s="96"/>
      <c r="C8" s="96"/>
      <c r="D8" s="96"/>
      <c r="E8" s="96"/>
      <c r="F8" s="96"/>
      <c r="G8" s="96"/>
      <c r="H8" s="16">
        <f>SUM(H6:H7)</f>
        <v>0</v>
      </c>
      <c r="I8" s="16">
        <f>SUM(I6:I7)</f>
        <v>0</v>
      </c>
    </row>
    <row r="11" ht="12.75">
      <c r="G11" t="s">
        <v>31</v>
      </c>
    </row>
    <row r="12" ht="12.75">
      <c r="G12" s="13" t="s">
        <v>30</v>
      </c>
    </row>
  </sheetData>
  <sheetProtection/>
  <mergeCells count="1">
    <mergeCell ref="A8:G8"/>
  </mergeCells>
  <printOptions horizontalCentered="1"/>
  <pageMargins left="0.7874015748031497" right="0.7874015748031497" top="0.31496062992125984" bottom="0.31496062992125984" header="0.5118110236220472" footer="0.5118110236220472"/>
  <pageSetup fitToHeight="1" fitToWidth="1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H6" sqref="H6:I6"/>
    </sheetView>
  </sheetViews>
  <sheetFormatPr defaultColWidth="9.140625" defaultRowHeight="12.75"/>
  <cols>
    <col min="1" max="1" width="7.421875" style="50" customWidth="1"/>
    <col min="2" max="2" width="37.00390625" style="50" customWidth="1"/>
    <col min="3" max="3" width="23.421875" style="50" customWidth="1"/>
    <col min="4" max="5" width="9.140625" style="50" customWidth="1"/>
    <col min="6" max="6" width="13.140625" style="51" customWidth="1"/>
    <col min="7" max="7" width="6.7109375" style="51" customWidth="1"/>
    <col min="8" max="8" width="13.8515625" style="51" customWidth="1"/>
    <col min="9" max="9" width="14.140625" style="51" customWidth="1"/>
    <col min="10" max="10" width="18.28125" style="51" customWidth="1"/>
    <col min="11" max="16384" width="9.140625" style="50" customWidth="1"/>
  </cols>
  <sheetData>
    <row r="1" spans="1:6" ht="14.25">
      <c r="A1" s="88" t="s">
        <v>158</v>
      </c>
      <c r="B1" s="1"/>
      <c r="C1" s="1"/>
      <c r="D1" s="1"/>
      <c r="E1" s="1"/>
      <c r="F1" s="1"/>
    </row>
    <row r="2" spans="1:6" ht="14.25">
      <c r="A2" s="39" t="s">
        <v>195</v>
      </c>
      <c r="B2" s="1"/>
      <c r="C2" s="1"/>
      <c r="D2" s="1"/>
      <c r="E2" s="1"/>
      <c r="F2" s="2" t="s">
        <v>27</v>
      </c>
    </row>
    <row r="3" spans="1:6" ht="14.25">
      <c r="A3" s="39"/>
      <c r="B3" s="1"/>
      <c r="C3" s="1"/>
      <c r="D3" s="1"/>
      <c r="E3" s="1"/>
      <c r="F3" s="2"/>
    </row>
    <row r="4" spans="1:10" ht="14.25">
      <c r="A4" s="53" t="s">
        <v>183</v>
      </c>
      <c r="B4" s="53"/>
      <c r="C4" s="52"/>
      <c r="D4" s="52"/>
      <c r="E4" s="52"/>
      <c r="F4" s="54"/>
      <c r="G4" s="54"/>
      <c r="H4" s="54"/>
      <c r="I4" s="54"/>
      <c r="J4" s="54"/>
    </row>
    <row r="5" spans="1:10" ht="51">
      <c r="A5" s="55" t="s">
        <v>54</v>
      </c>
      <c r="B5" s="55" t="s">
        <v>0</v>
      </c>
      <c r="C5" s="55" t="s">
        <v>105</v>
      </c>
      <c r="D5" s="55" t="s">
        <v>1</v>
      </c>
      <c r="E5" s="55" t="s">
        <v>98</v>
      </c>
      <c r="F5" s="55" t="s">
        <v>2</v>
      </c>
      <c r="G5" s="55" t="s">
        <v>3</v>
      </c>
      <c r="H5" s="55" t="s">
        <v>4</v>
      </c>
      <c r="I5" s="55" t="s">
        <v>5</v>
      </c>
      <c r="J5" s="55" t="s">
        <v>120</v>
      </c>
    </row>
    <row r="6" spans="1:10" ht="25.5">
      <c r="A6" s="56" t="s">
        <v>52</v>
      </c>
      <c r="B6" s="71" t="s">
        <v>128</v>
      </c>
      <c r="C6" s="55"/>
      <c r="D6" s="56" t="s">
        <v>10</v>
      </c>
      <c r="E6" s="83">
        <v>2500</v>
      </c>
      <c r="F6" s="84"/>
      <c r="G6" s="85"/>
      <c r="H6" s="91">
        <f aca="true" t="shared" si="0" ref="H6:H11">ROUND((E6*F6),2)</f>
        <v>0</v>
      </c>
      <c r="I6" s="91">
        <f aca="true" t="shared" si="1" ref="I6:I11">ROUND(H6+(H6*G6),2)</f>
        <v>0</v>
      </c>
      <c r="J6" s="58"/>
    </row>
    <row r="7" spans="1:10" ht="25.5">
      <c r="A7" s="56" t="s">
        <v>53</v>
      </c>
      <c r="B7" s="57" t="s">
        <v>129</v>
      </c>
      <c r="C7" s="55"/>
      <c r="D7" s="56" t="s">
        <v>10</v>
      </c>
      <c r="E7" s="83">
        <v>500</v>
      </c>
      <c r="F7" s="84"/>
      <c r="G7" s="85"/>
      <c r="H7" s="91">
        <f t="shared" si="0"/>
        <v>0</v>
      </c>
      <c r="I7" s="91">
        <f t="shared" si="1"/>
        <v>0</v>
      </c>
      <c r="J7" s="58"/>
    </row>
    <row r="8" spans="1:10" ht="15">
      <c r="A8" s="56" t="s">
        <v>184</v>
      </c>
      <c r="B8" s="57" t="s">
        <v>130</v>
      </c>
      <c r="C8" s="55"/>
      <c r="D8" s="56" t="s">
        <v>10</v>
      </c>
      <c r="E8" s="83">
        <v>1000</v>
      </c>
      <c r="F8" s="84"/>
      <c r="G8" s="85"/>
      <c r="H8" s="91">
        <f t="shared" si="0"/>
        <v>0</v>
      </c>
      <c r="I8" s="91">
        <f t="shared" si="1"/>
        <v>0</v>
      </c>
      <c r="J8" s="58"/>
    </row>
    <row r="9" spans="1:10" ht="15">
      <c r="A9" s="56" t="s">
        <v>185</v>
      </c>
      <c r="B9" s="57" t="s">
        <v>131</v>
      </c>
      <c r="C9" s="55"/>
      <c r="D9" s="56" t="s">
        <v>10</v>
      </c>
      <c r="E9" s="83">
        <v>1000</v>
      </c>
      <c r="F9" s="84"/>
      <c r="G9" s="85"/>
      <c r="H9" s="91">
        <f t="shared" si="0"/>
        <v>0</v>
      </c>
      <c r="I9" s="91">
        <f t="shared" si="1"/>
        <v>0</v>
      </c>
      <c r="J9" s="58"/>
    </row>
    <row r="10" spans="1:10" ht="15">
      <c r="A10" s="56" t="s">
        <v>186</v>
      </c>
      <c r="B10" s="57" t="s">
        <v>132</v>
      </c>
      <c r="C10" s="55"/>
      <c r="D10" s="56" t="s">
        <v>10</v>
      </c>
      <c r="E10" s="83">
        <v>1000</v>
      </c>
      <c r="F10" s="84"/>
      <c r="G10" s="85"/>
      <c r="H10" s="91">
        <f t="shared" si="0"/>
        <v>0</v>
      </c>
      <c r="I10" s="91">
        <f t="shared" si="1"/>
        <v>0</v>
      </c>
      <c r="J10" s="58"/>
    </row>
    <row r="11" spans="1:10" ht="25.5">
      <c r="A11" s="56" t="s">
        <v>187</v>
      </c>
      <c r="B11" s="57" t="s">
        <v>133</v>
      </c>
      <c r="C11" s="55"/>
      <c r="D11" s="59" t="s">
        <v>10</v>
      </c>
      <c r="E11" s="83">
        <v>500</v>
      </c>
      <c r="F11" s="84"/>
      <c r="G11" s="85"/>
      <c r="H11" s="91">
        <f t="shared" si="0"/>
        <v>0</v>
      </c>
      <c r="I11" s="91">
        <f t="shared" si="1"/>
        <v>0</v>
      </c>
      <c r="J11" s="58"/>
    </row>
    <row r="12" spans="1:10" ht="27.75" customHeight="1">
      <c r="A12" s="100" t="s">
        <v>108</v>
      </c>
      <c r="B12" s="101"/>
      <c r="C12" s="101"/>
      <c r="D12" s="101"/>
      <c r="E12" s="102"/>
      <c r="F12" s="60"/>
      <c r="G12" s="61"/>
      <c r="H12" s="86">
        <f>SUM(H6:H11)</f>
        <v>0</v>
      </c>
      <c r="I12" s="86">
        <f>SUM(I6:I11)</f>
        <v>0</v>
      </c>
      <c r="J12" s="62"/>
    </row>
    <row r="13" spans="3:10" ht="14.25">
      <c r="C13" s="63"/>
      <c r="D13" s="65"/>
      <c r="E13" s="65"/>
      <c r="F13" s="66"/>
      <c r="G13" s="67"/>
      <c r="H13" s="68"/>
      <c r="I13" s="69"/>
      <c r="J13" s="69"/>
    </row>
    <row r="14" spans="1:10" ht="14.25">
      <c r="A14" s="63"/>
      <c r="B14" s="64"/>
      <c r="C14" s="65"/>
      <c r="D14" s="65"/>
      <c r="E14" s="65"/>
      <c r="F14" s="66"/>
      <c r="G14" s="67"/>
      <c r="H14" s="68"/>
      <c r="I14" s="69"/>
      <c r="J14" s="69"/>
    </row>
    <row r="15" spans="2:9" ht="14.25">
      <c r="B15" s="52"/>
      <c r="C15" s="52"/>
      <c r="D15" s="52"/>
      <c r="E15" s="52"/>
      <c r="I15" s="66" t="s">
        <v>121</v>
      </c>
    </row>
    <row r="16" spans="2:9" ht="15">
      <c r="B16" s="73" t="s">
        <v>153</v>
      </c>
      <c r="C16" s="73"/>
      <c r="D16" s="73"/>
      <c r="I16" s="70" t="s">
        <v>28</v>
      </c>
    </row>
    <row r="17" spans="1:4" ht="15">
      <c r="A17" s="50">
        <v>1</v>
      </c>
      <c r="B17" s="72" t="s">
        <v>196</v>
      </c>
      <c r="C17" s="73"/>
      <c r="D17" s="73"/>
    </row>
    <row r="18" spans="2:4" ht="15">
      <c r="B18" s="73"/>
      <c r="C18" s="73"/>
      <c r="D18" s="73"/>
    </row>
  </sheetData>
  <sheetProtection/>
  <mergeCells count="1">
    <mergeCell ref="A12:E1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 Janicki</dc:creator>
  <cp:keywords/>
  <dc:description/>
  <cp:lastModifiedBy>Kazimierz Janicki</cp:lastModifiedBy>
  <cp:lastPrinted>2018-05-22T09:49:09Z</cp:lastPrinted>
  <dcterms:created xsi:type="dcterms:W3CDTF">2006-05-19T09:49:22Z</dcterms:created>
  <dcterms:modified xsi:type="dcterms:W3CDTF">2018-05-22T09:49:12Z</dcterms:modified>
  <cp:category/>
  <cp:version/>
  <cp:contentType/>
  <cp:contentStatus/>
</cp:coreProperties>
</file>