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20" windowWidth="15120" windowHeight="4380" activeTab="0"/>
  </bookViews>
  <sheets>
    <sheet name="Informacje ogólne" sheetId="1" r:id="rId1"/>
    <sheet name="Zadanie 1" sheetId="2" r:id="rId2"/>
    <sheet name="Zadanie 2" sheetId="3" r:id="rId3"/>
    <sheet name="Zadanie 3" sheetId="4" r:id="rId4"/>
    <sheet name="Zadanie 4" sheetId="5" r:id="rId5"/>
    <sheet name="Zadanie 5" sheetId="6" r:id="rId6"/>
  </sheets>
  <definedNames/>
  <calcPr fullCalcOnLoad="1"/>
</workbook>
</file>

<file path=xl/comments1.xml><?xml version="1.0" encoding="utf-8"?>
<comments xmlns="http://schemas.openxmlformats.org/spreadsheetml/2006/main">
  <authors>
    <author>ania</author>
    <author>Jacek francuz</author>
  </authors>
  <commentList>
    <comment ref="D22" authorId="0">
      <text>
        <r>
          <rPr>
            <sz val="8"/>
            <rFont val="Tahoma"/>
            <family val="2"/>
          </rPr>
          <t>Wartość w tej kolumnie przepisuje się automatycznie z pola "Cena brutto" na arkuszu właściwego zadania</t>
        </r>
      </text>
    </comment>
    <comment ref="E22" authorId="0">
      <text>
        <r>
          <rPr>
            <sz val="8"/>
            <rFont val="Tahoma"/>
            <family val="0"/>
          </rPr>
          <t>Wartość w tej kolumnie przepisuje się automatycznie z pola "Kwota VAT" na arkuszu właściwego zadania</t>
        </r>
      </text>
    </comment>
    <comment ref="A1" authorId="1">
      <text>
        <r>
          <rPr>
            <b/>
            <sz val="8"/>
            <rFont val="Tahoma"/>
            <family val="0"/>
          </rPr>
          <t>ProPublicoEx z.1  Komentarz zastrzeżony - proszę nie modyfikować</t>
        </r>
      </text>
    </comment>
  </commentList>
</comments>
</file>

<file path=xl/comments2.xml><?xml version="1.0" encoding="utf-8"?>
<comments xmlns="http://schemas.openxmlformats.org/spreadsheetml/2006/main">
  <authors>
    <author>ania</author>
    <author>kjanicki</author>
  </authors>
  <commentList>
    <comment ref="C16" authorId="0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" authorId="1">
      <text>
        <r>
          <rPr>
            <b/>
            <sz val="9"/>
            <rFont val="Tahoma"/>
            <family val="0"/>
          </rPr>
          <t>pp_b</t>
        </r>
      </text>
    </comment>
    <comment ref="A10" authorId="1">
      <text>
        <r>
          <rPr>
            <b/>
            <sz val="9"/>
            <rFont val="Tahoma"/>
            <family val="2"/>
          </rPr>
          <t>NR
tbl_poz</t>
        </r>
      </text>
    </comment>
    <comment ref="B10" authorId="1">
      <text>
        <r>
          <rPr>
            <b/>
            <sz val="9"/>
            <rFont val="Tahoma"/>
            <family val="2"/>
          </rPr>
          <t>NAZWA</t>
        </r>
      </text>
    </comment>
    <comment ref="C10" authorId="1">
      <text>
        <r>
          <rPr>
            <b/>
            <sz val="9"/>
            <rFont val="Tahoma"/>
            <family val="2"/>
          </rPr>
          <t>OPIS</t>
        </r>
      </text>
    </comment>
    <comment ref="D10" authorId="1">
      <text>
        <r>
          <rPr>
            <b/>
            <sz val="9"/>
            <rFont val="Tahoma"/>
            <family val="2"/>
          </rPr>
          <t>JEDNOSTKA</t>
        </r>
      </text>
    </comment>
    <comment ref="E10" authorId="1">
      <text>
        <r>
          <rPr>
            <b/>
            <sz val="9"/>
            <rFont val="Tahoma"/>
            <family val="2"/>
          </rPr>
          <t>KOL_1</t>
        </r>
      </text>
    </comment>
    <comment ref="F10" authorId="1">
      <text>
        <r>
          <rPr>
            <b/>
            <sz val="9"/>
            <rFont val="Tahoma"/>
            <family val="2"/>
          </rPr>
          <t>ILOSC</t>
        </r>
      </text>
    </comment>
    <comment ref="G10" authorId="1">
      <text>
        <r>
          <rPr>
            <b/>
            <sz val="9"/>
            <rFont val="Tahoma"/>
            <family val="2"/>
          </rPr>
          <t>CENA_NETTO</t>
        </r>
      </text>
    </comment>
    <comment ref="H10" authorId="1">
      <text>
        <r>
          <rPr>
            <b/>
            <sz val="9"/>
            <rFont val="Tahoma"/>
            <family val="2"/>
          </rPr>
          <t>WARTOSC_NETTO</t>
        </r>
      </text>
    </comment>
    <comment ref="I10" authorId="1">
      <text>
        <r>
          <rPr>
            <b/>
            <sz val="9"/>
            <rFont val="Tahoma"/>
            <family val="2"/>
          </rPr>
          <t>VAT</t>
        </r>
      </text>
    </comment>
    <comment ref="J10" authorId="1">
      <text>
        <r>
          <rPr>
            <b/>
            <sz val="9"/>
            <rFont val="Tahoma"/>
            <family val="2"/>
          </rPr>
          <t>WARTOSC_BRUTTO</t>
        </r>
      </text>
    </comment>
    <comment ref="K10" authorId="1">
      <text>
        <r>
          <rPr>
            <b/>
            <sz val="9"/>
            <rFont val="Tahoma"/>
            <family val="2"/>
          </rPr>
          <t>KOL_2</t>
        </r>
      </text>
    </comment>
    <comment ref="L10" authorId="1">
      <text>
        <r>
          <rPr>
            <b/>
            <sz val="9"/>
            <rFont val="Tahoma"/>
            <family val="2"/>
          </rPr>
          <t>KOL_3</t>
        </r>
      </text>
    </comment>
    <comment ref="H14" authorId="1">
      <text>
        <r>
          <rPr>
            <b/>
            <sz val="9"/>
            <rFont val="Tahoma"/>
            <family val="2"/>
          </rPr>
          <t>pp_netto</t>
        </r>
      </text>
    </comment>
    <comment ref="J14" authorId="1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3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7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rFont val="Tahoma"/>
            <family val="2"/>
          </rPr>
          <t>KOL_1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K10" authorId="0">
      <text>
        <r>
          <rPr>
            <b/>
            <sz val="9"/>
            <rFont val="Tahoma"/>
            <family val="2"/>
          </rPr>
          <t>KOL_2</t>
        </r>
      </text>
    </comment>
    <comment ref="L10" authorId="0">
      <text>
        <r>
          <rPr>
            <b/>
            <sz val="9"/>
            <rFont val="Tahoma"/>
            <family val="2"/>
          </rPr>
          <t>KOL_3</t>
        </r>
      </text>
    </comment>
    <comment ref="H15" authorId="0">
      <text>
        <r>
          <rPr>
            <b/>
            <sz val="9"/>
            <rFont val="Tahoma"/>
            <family val="2"/>
          </rPr>
          <t>pp_netto</t>
        </r>
      </text>
    </comment>
    <comment ref="J15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4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6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rFont val="Tahoma"/>
            <family val="2"/>
          </rPr>
          <t>KOL_1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K10" authorId="0">
      <text>
        <r>
          <rPr>
            <b/>
            <sz val="9"/>
            <rFont val="Tahoma"/>
            <family val="2"/>
          </rPr>
          <t>KOL_2</t>
        </r>
      </text>
    </comment>
    <comment ref="L10" authorId="0">
      <text>
        <r>
          <rPr>
            <b/>
            <sz val="9"/>
            <rFont val="Tahoma"/>
            <family val="2"/>
          </rPr>
          <t>KOL_3</t>
        </r>
      </text>
    </comment>
    <comment ref="H14" authorId="0">
      <text>
        <r>
          <rPr>
            <b/>
            <sz val="9"/>
            <rFont val="Tahoma"/>
            <family val="2"/>
          </rPr>
          <t>pp_netto</t>
        </r>
      </text>
    </comment>
    <comment ref="J14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5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9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rFont val="Tahoma"/>
            <family val="2"/>
          </rPr>
          <t>KOL_1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K10" authorId="0">
      <text>
        <r>
          <rPr>
            <b/>
            <sz val="9"/>
            <rFont val="Tahoma"/>
            <family val="2"/>
          </rPr>
          <t>KOL_2</t>
        </r>
      </text>
    </comment>
    <comment ref="L10" authorId="0">
      <text>
        <r>
          <rPr>
            <b/>
            <sz val="9"/>
            <rFont val="Tahoma"/>
            <family val="2"/>
          </rPr>
          <t>KOL_3</t>
        </r>
      </text>
    </comment>
    <comment ref="H17" authorId="0">
      <text>
        <r>
          <rPr>
            <b/>
            <sz val="9"/>
            <rFont val="Tahoma"/>
            <family val="2"/>
          </rPr>
          <t>pp_netto</t>
        </r>
      </text>
    </comment>
    <comment ref="J17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6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0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rFont val="Tahoma"/>
            <family val="2"/>
          </rPr>
          <t>KOL_1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K10" authorId="0">
      <text>
        <r>
          <rPr>
            <b/>
            <sz val="9"/>
            <rFont val="Tahoma"/>
            <family val="2"/>
          </rPr>
          <t>KOL_2</t>
        </r>
      </text>
    </comment>
    <comment ref="L10" authorId="0">
      <text>
        <r>
          <rPr>
            <b/>
            <sz val="9"/>
            <rFont val="Tahoma"/>
            <family val="2"/>
          </rPr>
          <t>KOL_3</t>
        </r>
      </text>
    </comment>
    <comment ref="H18" authorId="0">
      <text>
        <r>
          <rPr>
            <b/>
            <sz val="9"/>
            <rFont val="Tahoma"/>
            <family val="2"/>
          </rPr>
          <t>pp_netto</t>
        </r>
      </text>
    </comment>
    <comment ref="J18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sharedStrings.xml><?xml version="1.0" encoding="utf-8"?>
<sst xmlns="http://schemas.openxmlformats.org/spreadsheetml/2006/main" count="226" uniqueCount="99">
  <si>
    <t>Przedmiot:</t>
  </si>
  <si>
    <t>Zadanie nr:</t>
  </si>
  <si>
    <t>Temat:</t>
  </si>
  <si>
    <t>Warunki płatności:</t>
  </si>
  <si>
    <t>Nazwa Oferenta:</t>
  </si>
  <si>
    <t>NIP:</t>
  </si>
  <si>
    <t>REGON:</t>
  </si>
  <si>
    <t>ulica:</t>
  </si>
  <si>
    <t>nr domu:</t>
  </si>
  <si>
    <t>nr lokalu:</t>
  </si>
  <si>
    <t>kod:</t>
  </si>
  <si>
    <t>miejscowość:</t>
  </si>
  <si>
    <t>Cena brutto:</t>
  </si>
  <si>
    <t>podpis</t>
  </si>
  <si>
    <t>Szczegółowy podział zadania:</t>
  </si>
  <si>
    <t>Przystępując do postępowania o udzielenie zamówienia publicznego o przedmiocie określonym powyżej oferuję realizację zamówienia zgodnie z zasadami określonymi w Specyfikacji Istotnych Warunków Zamówienia.</t>
  </si>
  <si>
    <t>Oświadczamy, że zapoznaliśmy się ze specyfikacją istotnych warunków zamówienia i uznajemy się za związanych określonymi w niej zasadami postępowania.</t>
  </si>
  <si>
    <t>Oświadczamy, że uważamy się za związanych niniejszą ofertą na czas wskazany w specyfikacji istotnych warunków zamówienia.</t>
  </si>
  <si>
    <t>Oświadczamy, że zapoznaliśmy się z istotnymi postanowieniami umowy, które zostały zawarte w Specyfikacji Istotnych Warunków Zamówienia i zobowiązujemy się w przypadku wyboru naszej oferty do zawarcia umowy na zawartych tam warunkach w miejscu i terminie wyznaczonym przez Zamawiającego.</t>
  </si>
  <si>
    <t>Załącznikami do niniejszej oferty są:</t>
  </si>
  <si>
    <t>1.</t>
  </si>
  <si>
    <t>2.</t>
  </si>
  <si>
    <t>3.</t>
  </si>
  <si>
    <t>4.</t>
  </si>
  <si>
    <t>Kwota VAT:</t>
  </si>
  <si>
    <t>Numer zadania:</t>
  </si>
  <si>
    <t>Składamy ofertę na następujące zadania:</t>
  </si>
  <si>
    <t>5.</t>
  </si>
  <si>
    <t>cena brutto słownie:</t>
  </si>
  <si>
    <t>Powiat:</t>
  </si>
  <si>
    <t>Województwo:</t>
  </si>
  <si>
    <t>Bank:</t>
  </si>
  <si>
    <t>nr konta:</t>
  </si>
  <si>
    <t>Sygnatura przetargu:</t>
  </si>
  <si>
    <t>20/ZP/2020/P</t>
  </si>
  <si>
    <t>Dostawy odczynników i sprzętu laboratoryjnego dla Szpitala w Pilchowicach - postępowanie II</t>
  </si>
  <si>
    <t>Termin wykonania (dostawy):</t>
  </si>
  <si>
    <t>Pozycje</t>
  </si>
  <si>
    <t>Nr</t>
  </si>
  <si>
    <t>Nazwa</t>
  </si>
  <si>
    <t>Opis</t>
  </si>
  <si>
    <t>Jednostka</t>
  </si>
  <si>
    <t>Nazwa handlowa</t>
  </si>
  <si>
    <t>Ilość</t>
  </si>
  <si>
    <t>Cena netto</t>
  </si>
  <si>
    <t>Wartość netto</t>
  </si>
  <si>
    <t>VAT (%)</t>
  </si>
  <si>
    <t>Wartość brutto</t>
  </si>
  <si>
    <t>Producent</t>
  </si>
  <si>
    <t>Uwagi</t>
  </si>
  <si>
    <t xml:space="preserve">Dostawy podłoży Loewensteina-Jensena 
</t>
  </si>
  <si>
    <t>Podłoże Loewensteina-Jensena z zielenią malachitową ,szklana z gwintem gwarantujący,możliwość poluzowania korka i napowietrzania podłoza w czasie</t>
  </si>
  <si>
    <t>probówka</t>
  </si>
  <si>
    <t xml:space="preserve">Dostawy testów niacynowy TB
</t>
  </si>
  <si>
    <t>Test niacynowy TB do diagnostyki prątków gruźlicy do wykrywania niacyny w podłozu, 25 szt.</t>
  </si>
  <si>
    <t>op.</t>
  </si>
  <si>
    <t>Dostawy testów identyfikacyjnych</t>
  </si>
  <si>
    <t>Test identyfikacyjny BD MGIT TBc (TBc ID) do jakościowego wykrywania antygenu grupy prątków gruźliczych  Mycobacterium tuberculosis complex (MTbc) 25 szt.</t>
  </si>
  <si>
    <t xml:space="preserve">Dostawy podłoży  L-J z lekami </t>
  </si>
  <si>
    <t>Podłoże L-J z lekami przeciwprątkowymi: Streptomycyna 4mcg,8mcg</t>
  </si>
  <si>
    <t>Podłoże L-J z lekami przeciwprątkowymi:Izoniazyd 0,2 mcg,0,4 mcg</t>
  </si>
  <si>
    <t>Podłoże L-J z lekami przeciwprątkowymi:Etambutol 2 mcg,4mcg</t>
  </si>
  <si>
    <t>Podłoże L-J z lekami  przeciwprątkowymi:Ryfampicyna 40mcg,80mcg</t>
  </si>
  <si>
    <t xml:space="preserve">N-acetyl L-cysteina czda  100g </t>
  </si>
  <si>
    <t>Tri-sodu cytrynian  czda  1 kg</t>
  </si>
  <si>
    <t xml:space="preserve">Wodorotlenek sodu cz.d.a. 1 kg </t>
  </si>
  <si>
    <t>Dostawy odczynników do analityki ogólne</t>
  </si>
  <si>
    <t>Barwnik Giemsy stęż 1x500 ml</t>
  </si>
  <si>
    <t xml:space="preserve">Bufor fosforanowy koncentrat o pH 6,8 1x 250 </t>
  </si>
  <si>
    <t>Barwnik May-Grünwalda 1x 500 ml</t>
  </si>
  <si>
    <t xml:space="preserve">Paski wskaźnikowe pH 6,5- 10,0  pH 6.5 - 6.8 - 7.1 - 7.4 - 7.7 - 7.9 - 8.1 - 8.3 - 8.5 - 8.7 - 9.0 - 9.5 - 10.0 </t>
  </si>
  <si>
    <t>Dostawa pasków wskaźnikowych</t>
  </si>
  <si>
    <t>Olejek immersyjny do mikroskopii 1x100ml</t>
  </si>
  <si>
    <t>Dostawy odczynników do koagulologii</t>
  </si>
  <si>
    <t>Odczynnik do czasu protrombinowego PT-tromboplastyna z chlorkiem wapnia .Po rozpuszczeniu trwaly min. 30 dni w temp.2-8°C.wartości ISI nie wyższe niż 1,1 . 5 x  8 ml</t>
  </si>
  <si>
    <t>Zestaw do oznaczania czasu APTT ,odczynnik ciekły,chlorek wapnia w zestawie  po otwarciu trwały minimum 30 dni w temp. 2-8 °C,5x 9ml</t>
  </si>
  <si>
    <t>Dostawy osocza</t>
  </si>
  <si>
    <t>Osocze kontrolne do  oznaczeń koagulologicznych Normal ,postać liofilizat, 10x 1ml</t>
  </si>
  <si>
    <t>Osocze kontrolne do  oznaczeń koagulologicznych Abnormal ,postać liofilizat, 10 x 1ml</t>
  </si>
  <si>
    <t>Osocze kalibracyjne do oznaczeń czasu PT I APTT,postać liofilizat,10  x 1 ml</t>
  </si>
  <si>
    <t>Dostawy kuwet</t>
  </si>
  <si>
    <t>Kuweta  pomiarowado koagulometru K3002 Optic 1x500 szt.</t>
  </si>
  <si>
    <t>Dostawy papieru termicznego</t>
  </si>
  <si>
    <t>Papier termiczny, szerokość 110 mm do koagulometru Optic K 3002</t>
  </si>
  <si>
    <t>Dostawy podłoży Loewensteina-Jensena i testów do diagnostyki prątka gruźlicy</t>
  </si>
  <si>
    <t xml:space="preserve">Dostawy podłoży bakteriologiczne Loewensteina-Jensena z lekami </t>
  </si>
  <si>
    <t>Dostawy odczynników chemicznych</t>
  </si>
  <si>
    <t>Dostawy odczynników do analityki ogólnej</t>
  </si>
  <si>
    <t>Dostawy odczynników do koagulologii do koagulometru  OPTIC K3002</t>
  </si>
  <si>
    <t>email:</t>
  </si>
  <si>
    <t>tel. :</t>
  </si>
  <si>
    <t>Oświadczamy że jestęmy/ nie jesteśmy małym lub śrenim przedsiębiorstwem</t>
  </si>
  <si>
    <t>zamierzamy / nie zamierzamy powierzyć realizację następujących części zamówienia podwykonawcom*:</t>
  </si>
  <si>
    <t>Lp.</t>
  </si>
  <si>
    <t>Nazwa Podwykonawcy</t>
  </si>
  <si>
    <r>
      <t>wypełniliśmy obowiązki informacyjne przewidziane w art. 13 lub art. 14 RODO</t>
    </r>
    <r>
      <rPr>
        <b/>
        <sz val="10"/>
        <rFont val="Arial CE"/>
        <family val="0"/>
      </rPr>
      <t>**</t>
    </r>
    <r>
      <rPr>
        <sz val="10"/>
        <rFont val="Arial CE"/>
        <family val="0"/>
      </rPr>
      <t xml:space="preserve"> wobec osób fizycznych, od których dane osobowe bezpośrednio lub pośrednio pozyskaliśmy w celu ubiegania się o udzielenie zamówienia publicznego w niniejszym postępowaniu</t>
    </r>
    <r>
      <rPr>
        <b/>
        <sz val="10"/>
        <rFont val="Arial CE"/>
        <family val="0"/>
      </rPr>
      <t>***</t>
    </r>
    <r>
      <rPr>
        <sz val="10"/>
        <rFont val="Arial CE"/>
        <family val="0"/>
      </rPr>
      <t xml:space="preserve"> .</t>
    </r>
  </si>
  <si>
    <t>Opis części zamówienia, którą Wykonawca zamierza powierzyć do realizacji przez Podwykonawcę podać procentowy udział w zamówieniu i % udział w całości zamówienia</t>
  </si>
  <si>
    <t>TB-kolor  zestaw do barwienia (3x 2l)</t>
  </si>
  <si>
    <t>Dostawa olejku imersyjnego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</si>
</sst>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 vertical="top"/>
      <protection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4" fontId="0" fillId="33" borderId="11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168" fontId="0" fillId="0" borderId="11" xfId="58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Alignment="1">
      <alignment/>
    </xf>
    <xf numFmtId="0" fontId="0" fillId="0" borderId="0" xfId="0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0" xfId="0" applyFont="1" applyFill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33" borderId="12" xfId="0" applyFont="1" applyFill="1" applyBorder="1" applyAlignment="1" applyProtection="1">
      <alignment horizontal="center" wrapText="1"/>
      <protection locked="0"/>
    </xf>
    <xf numFmtId="0" fontId="1" fillId="33" borderId="13" xfId="0" applyFont="1" applyFill="1" applyBorder="1" applyAlignment="1" applyProtection="1">
      <alignment horizontal="center" wrapText="1"/>
      <protection locked="0"/>
    </xf>
    <xf numFmtId="0" fontId="0" fillId="33" borderId="14" xfId="0" applyFill="1" applyBorder="1" applyAlignment="1" applyProtection="1">
      <alignment wrapText="1"/>
      <protection locked="0"/>
    </xf>
    <xf numFmtId="49" fontId="1" fillId="33" borderId="12" xfId="0" applyNumberFormat="1" applyFont="1" applyFill="1" applyBorder="1" applyAlignment="1" applyProtection="1">
      <alignment horizontal="left"/>
      <protection locked="0"/>
    </xf>
    <xf numFmtId="49" fontId="1" fillId="33" borderId="13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35" borderId="0" xfId="0" applyFill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wrapText="1"/>
      <protection locked="0"/>
    </xf>
    <xf numFmtId="0" fontId="0" fillId="34" borderId="0" xfId="0" applyFill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15" xfId="0" applyBorder="1" applyAlignment="1">
      <alignment/>
    </xf>
    <xf numFmtId="170" fontId="0" fillId="33" borderId="16" xfId="0" applyNumberFormat="1" applyFont="1" applyFill="1" applyBorder="1" applyAlignment="1" applyProtection="1">
      <alignment horizontal="left"/>
      <protection locked="0"/>
    </xf>
    <xf numFmtId="170" fontId="0" fillId="33" borderId="17" xfId="0" applyNumberFormat="1" applyFont="1" applyFill="1" applyBorder="1" applyAlignment="1" applyProtection="1">
      <alignment horizontal="left"/>
      <protection locked="0"/>
    </xf>
    <xf numFmtId="170" fontId="0" fillId="33" borderId="18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170" fontId="0" fillId="33" borderId="12" xfId="0" applyNumberFormat="1" applyFont="1" applyFill="1" applyBorder="1" applyAlignment="1" applyProtection="1">
      <alignment horizontal="left"/>
      <protection locked="0"/>
    </xf>
    <xf numFmtId="170" fontId="0" fillId="33" borderId="13" xfId="0" applyNumberFormat="1" applyFont="1" applyFill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0" fillId="33" borderId="13" xfId="0" applyFont="1" applyFill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left" wrapText="1"/>
      <protection locked="0"/>
    </xf>
    <xf numFmtId="0" fontId="0" fillId="33" borderId="13" xfId="0" applyNumberFormat="1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PageLayoutView="0" workbookViewId="0" topLeftCell="A17">
      <selection activeCell="J28" sqref="J28"/>
    </sheetView>
  </sheetViews>
  <sheetFormatPr defaultColWidth="9.00390625" defaultRowHeight="12.75"/>
  <cols>
    <col min="1" max="1" width="2.875" style="1" customWidth="1"/>
    <col min="2" max="2" width="18.875" style="1" customWidth="1"/>
    <col min="3" max="3" width="41.00390625" style="1" customWidth="1"/>
    <col min="4" max="4" width="21.125" style="1" customWidth="1"/>
    <col min="5" max="5" width="19.25390625" style="1" customWidth="1"/>
    <col min="6" max="6" width="8.375" style="1" customWidth="1"/>
    <col min="7" max="7" width="9.00390625" style="1" customWidth="1"/>
    <col min="8" max="16384" width="9.125" style="1" customWidth="1"/>
  </cols>
  <sheetData>
    <row r="1" spans="1:29" ht="12.75">
      <c r="A1" s="4"/>
      <c r="B1" s="10"/>
      <c r="C1" s="10"/>
      <c r="D1" s="10"/>
      <c r="E1" s="10"/>
      <c r="F1" s="10"/>
      <c r="G1" s="10"/>
      <c r="H1" s="10"/>
      <c r="I1" s="10"/>
      <c r="J1" s="10"/>
      <c r="K1" s="4"/>
      <c r="L1" s="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2" ht="12.75">
      <c r="A3" s="81"/>
      <c r="B3" s="29" t="s">
        <v>33</v>
      </c>
      <c r="C3" s="32" t="s">
        <v>34</v>
      </c>
      <c r="G3" s="2"/>
      <c r="H3" s="4"/>
      <c r="I3" s="4"/>
      <c r="J3" s="4"/>
      <c r="K3" s="4"/>
      <c r="L3" s="4"/>
    </row>
    <row r="4" spans="1:12" ht="12.75">
      <c r="A4" s="81"/>
      <c r="B4" s="81"/>
      <c r="C4" s="81"/>
      <c r="D4" s="81"/>
      <c r="E4" s="81"/>
      <c r="F4" s="81"/>
      <c r="G4" s="81"/>
      <c r="H4" s="4"/>
      <c r="I4" s="4"/>
      <c r="J4" s="4"/>
      <c r="K4" s="4"/>
      <c r="L4" s="4"/>
    </row>
    <row r="5" spans="1:12" ht="48.75" customHeight="1">
      <c r="A5" s="81"/>
      <c r="B5" s="33" t="s">
        <v>0</v>
      </c>
      <c r="C5" s="82" t="s">
        <v>35</v>
      </c>
      <c r="D5" s="83"/>
      <c r="E5" s="83"/>
      <c r="F5" s="83"/>
      <c r="G5" s="83"/>
      <c r="H5" s="84"/>
      <c r="I5" s="4"/>
      <c r="J5" s="4"/>
      <c r="K5" s="4"/>
      <c r="L5" s="4"/>
    </row>
    <row r="6" spans="8:29" ht="12.7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12" ht="12.75">
      <c r="B7" s="29" t="s">
        <v>4</v>
      </c>
      <c r="C7" s="85"/>
      <c r="D7" s="86"/>
      <c r="E7" s="86"/>
      <c r="F7" s="86"/>
      <c r="G7" s="86"/>
      <c r="H7" s="87"/>
      <c r="I7" s="4"/>
      <c r="J7" s="4"/>
      <c r="K7" s="4"/>
      <c r="L7" s="4"/>
    </row>
    <row r="8" spans="8:12" ht="12.75">
      <c r="H8" s="4"/>
      <c r="I8" s="4"/>
      <c r="J8" s="4"/>
      <c r="K8" s="4"/>
      <c r="L8" s="4"/>
    </row>
    <row r="9" spans="2:12" ht="12.75">
      <c r="B9" s="29" t="s">
        <v>7</v>
      </c>
      <c r="C9" s="34"/>
      <c r="D9" s="29" t="s">
        <v>8</v>
      </c>
      <c r="E9" s="34"/>
      <c r="F9" s="29" t="s">
        <v>9</v>
      </c>
      <c r="G9" s="69"/>
      <c r="H9" s="71"/>
      <c r="I9" s="4"/>
      <c r="J9" s="4"/>
      <c r="K9" s="4"/>
      <c r="L9" s="4"/>
    </row>
    <row r="10" spans="2:12" ht="12.75">
      <c r="B10" s="29" t="s">
        <v>10</v>
      </c>
      <c r="C10" s="34"/>
      <c r="D10" s="68" t="s">
        <v>11</v>
      </c>
      <c r="E10" s="68"/>
      <c r="F10" s="69"/>
      <c r="G10" s="70"/>
      <c r="H10" s="71"/>
      <c r="I10" s="4"/>
      <c r="J10" s="4"/>
      <c r="K10" s="4"/>
      <c r="L10" s="4"/>
    </row>
    <row r="11" spans="2:12" ht="12.75">
      <c r="B11" s="29" t="s">
        <v>29</v>
      </c>
      <c r="C11" s="34"/>
      <c r="D11" s="68" t="s">
        <v>30</v>
      </c>
      <c r="E11" s="68"/>
      <c r="F11" s="69"/>
      <c r="G11" s="70"/>
      <c r="H11" s="71"/>
      <c r="I11" s="4"/>
      <c r="J11" s="4"/>
      <c r="K11" s="4"/>
      <c r="L11" s="4"/>
    </row>
    <row r="12" spans="8:12" ht="12.75">
      <c r="H12" s="4"/>
      <c r="I12" s="4"/>
      <c r="J12" s="4"/>
      <c r="K12" s="4"/>
      <c r="L12" s="4"/>
    </row>
    <row r="13" spans="2:12" ht="12.75">
      <c r="B13" s="29" t="s">
        <v>5</v>
      </c>
      <c r="C13" s="34"/>
      <c r="D13" s="29" t="s">
        <v>6</v>
      </c>
      <c r="E13" s="88"/>
      <c r="F13" s="89"/>
      <c r="G13" s="89"/>
      <c r="H13" s="71"/>
      <c r="I13" s="4"/>
      <c r="J13" s="4"/>
      <c r="K13" s="4"/>
      <c r="L13" s="4"/>
    </row>
    <row r="14" spans="8:12" ht="12.75">
      <c r="H14" s="4"/>
      <c r="I14" s="4"/>
      <c r="J14" s="4"/>
      <c r="K14" s="4"/>
      <c r="L14" s="4"/>
    </row>
    <row r="15" spans="2:12" ht="12.75">
      <c r="B15" s="29" t="s">
        <v>31</v>
      </c>
      <c r="C15" s="35"/>
      <c r="D15" s="31" t="s">
        <v>32</v>
      </c>
      <c r="E15" s="69"/>
      <c r="F15" s="72"/>
      <c r="G15" s="72"/>
      <c r="H15" s="73"/>
      <c r="I15" s="4"/>
      <c r="J15" s="4"/>
      <c r="K15" s="4"/>
      <c r="L15" s="4"/>
    </row>
    <row r="16" spans="2:12" ht="12.75">
      <c r="B16" s="29"/>
      <c r="D16" s="31"/>
      <c r="I16" s="4"/>
      <c r="J16" s="4"/>
      <c r="K16" s="4"/>
      <c r="L16" s="4"/>
    </row>
    <row r="17" spans="2:12" ht="12.75">
      <c r="B17" s="29" t="s">
        <v>90</v>
      </c>
      <c r="C17" s="35"/>
      <c r="D17" s="31" t="s">
        <v>89</v>
      </c>
      <c r="E17" s="69"/>
      <c r="F17" s="72"/>
      <c r="G17" s="72"/>
      <c r="H17" s="73"/>
      <c r="I17" s="4"/>
      <c r="J17" s="4"/>
      <c r="K17" s="4"/>
      <c r="L17" s="4"/>
    </row>
    <row r="18" spans="2:12" ht="12.75">
      <c r="B18" s="29"/>
      <c r="C18" s="43"/>
      <c r="D18" s="31"/>
      <c r="E18" s="44"/>
      <c r="F18" s="45"/>
      <c r="G18" s="45"/>
      <c r="H18" s="45"/>
      <c r="I18" s="4"/>
      <c r="J18" s="4"/>
      <c r="K18" s="4"/>
      <c r="L18" s="4"/>
    </row>
    <row r="19" spans="3:29" ht="12.75">
      <c r="C19" s="13"/>
      <c r="D19" s="13"/>
      <c r="E19" s="13"/>
      <c r="F19" s="13"/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91" t="s">
        <v>26</v>
      </c>
      <c r="C20" s="92"/>
      <c r="D20" s="92"/>
      <c r="E20" s="92"/>
      <c r="F20" s="92"/>
      <c r="G20" s="9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12"/>
      <c r="C21" s="14"/>
      <c r="D21" s="14"/>
      <c r="E21" s="14"/>
      <c r="F21" s="14"/>
      <c r="G21" s="1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21" t="s">
        <v>25</v>
      </c>
      <c r="C22" s="22" t="s">
        <v>2</v>
      </c>
      <c r="D22" s="22" t="s">
        <v>12</v>
      </c>
      <c r="E22" s="22" t="s">
        <v>24</v>
      </c>
      <c r="F22" s="14"/>
      <c r="G22" s="1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24.75" customHeight="1">
      <c r="B23" s="61">
        <f>'Zadanie 1'!$C$2</f>
        <v>1</v>
      </c>
      <c r="C23" s="62" t="str">
        <f>'Zadanie 1'!$C$4</f>
        <v>Dostawy podłoży Loewensteina-Jensena i testów do diagnostyki prątka gruźlicy</v>
      </c>
      <c r="D23" s="63">
        <f>'Zadanie 1'!$C$16</f>
        <v>0</v>
      </c>
      <c r="E23" s="63">
        <f>'Zadanie 1'!$I$16</f>
        <v>0</v>
      </c>
      <c r="F23" s="14"/>
      <c r="G23" s="1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24.75" customHeight="1">
      <c r="B24" s="61">
        <f>'Zadanie 2'!$C$2</f>
        <v>2</v>
      </c>
      <c r="C24" s="62" t="str">
        <f>'Zadanie 2'!$C$4</f>
        <v>Dostawy podłoży bakteriologiczne Loewensteina-Jensena z lekami </v>
      </c>
      <c r="D24" s="63">
        <f>'Zadanie 2'!$C$17</f>
        <v>0</v>
      </c>
      <c r="E24" s="63">
        <f>'Zadanie 2'!$I$17</f>
        <v>0</v>
      </c>
      <c r="F24" s="14"/>
      <c r="G24" s="1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24.75" customHeight="1">
      <c r="B25" s="61">
        <f>'Zadanie 3'!$C$2</f>
        <v>3</v>
      </c>
      <c r="C25" s="62" t="str">
        <f>'Zadanie 3'!$C$4</f>
        <v>Dostawy odczynników chemicznych</v>
      </c>
      <c r="D25" s="63">
        <f>'Zadanie 3'!$C$16</f>
        <v>0</v>
      </c>
      <c r="E25" s="63">
        <f>'Zadanie 3'!$I$16</f>
        <v>0</v>
      </c>
      <c r="F25" s="14"/>
      <c r="G25" s="1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24.75" customHeight="1">
      <c r="B26" s="61">
        <f>'Zadanie 4'!$C$2</f>
        <v>4</v>
      </c>
      <c r="C26" s="62" t="str">
        <f>'Zadanie 4'!$C$4</f>
        <v>Dostawy odczynników do analityki ogólnej</v>
      </c>
      <c r="D26" s="63">
        <f>'Zadanie 4'!$C$19</f>
        <v>0</v>
      </c>
      <c r="E26" s="63">
        <f>'Zadanie 4'!$I$19</f>
        <v>0</v>
      </c>
      <c r="F26" s="14"/>
      <c r="G26" s="1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ht="24.75" customHeight="1">
      <c r="B27" s="61">
        <f>'Zadanie 5'!$C$2</f>
        <v>5</v>
      </c>
      <c r="C27" s="62" t="str">
        <f>'Zadanie 5'!$C$4</f>
        <v>Dostawy odczynników do koagulologii do koagulometru  OPTIC K3002</v>
      </c>
      <c r="D27" s="63">
        <f>'Zadanie 5'!$C$20</f>
        <v>0</v>
      </c>
      <c r="E27" s="63">
        <f>'Zadanie 5'!$I$20</f>
        <v>0</v>
      </c>
      <c r="F27" s="14"/>
      <c r="G27" s="1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8:29" ht="12.75"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38.25" customHeight="1">
      <c r="A29" s="24" t="s">
        <v>20</v>
      </c>
      <c r="B29" s="90" t="s">
        <v>15</v>
      </c>
      <c r="C29" s="90"/>
      <c r="D29" s="90"/>
      <c r="E29" s="90"/>
      <c r="F29" s="90"/>
      <c r="G29" s="90"/>
      <c r="H29" s="6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3.75" customHeight="1" hidden="1">
      <c r="A30" s="25"/>
      <c r="B30" s="26"/>
      <c r="C30" s="26"/>
      <c r="D30" s="26"/>
      <c r="E30" s="26"/>
      <c r="F30" s="26"/>
      <c r="G30" s="2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customHeight="1" hidden="1">
      <c r="A31" s="25"/>
      <c r="B31" s="26"/>
      <c r="C31" s="26"/>
      <c r="D31" s="26"/>
      <c r="E31" s="26"/>
      <c r="F31" s="26"/>
      <c r="G31" s="2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customHeight="1" hidden="1">
      <c r="A32" s="25"/>
      <c r="B32" s="26"/>
      <c r="C32" s="26"/>
      <c r="D32" s="26"/>
      <c r="E32" s="26"/>
      <c r="F32" s="26"/>
      <c r="G32" s="2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customHeight="1" hidden="1">
      <c r="A33" s="25"/>
      <c r="B33" s="26"/>
      <c r="C33" s="26"/>
      <c r="D33" s="26"/>
      <c r="E33" s="26"/>
      <c r="F33" s="26"/>
      <c r="G33" s="2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customHeight="1" hidden="1">
      <c r="A34" s="25"/>
      <c r="B34" s="26"/>
      <c r="C34" s="26"/>
      <c r="D34" s="26"/>
      <c r="E34" s="26"/>
      <c r="F34" s="26"/>
      <c r="G34" s="2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customHeight="1" hidden="1">
      <c r="A35" s="25"/>
      <c r="B35" s="25"/>
      <c r="C35" s="25"/>
      <c r="D35" s="25"/>
      <c r="E35" s="25"/>
      <c r="F35" s="25"/>
      <c r="G35" s="2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>
      <c r="A36" s="25"/>
      <c r="B36" s="27"/>
      <c r="C36" s="25"/>
      <c r="D36" s="25"/>
      <c r="E36" s="25"/>
      <c r="F36" s="25"/>
      <c r="G36" s="2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24.75" customHeight="1">
      <c r="A37" s="24" t="s">
        <v>21</v>
      </c>
      <c r="B37" s="79" t="s">
        <v>16</v>
      </c>
      <c r="C37" s="80"/>
      <c r="D37" s="80"/>
      <c r="E37" s="80"/>
      <c r="F37" s="80"/>
      <c r="G37" s="80"/>
      <c r="H37" s="6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>
      <c r="A38" s="25"/>
      <c r="B38" s="27"/>
      <c r="C38" s="28"/>
      <c r="D38" s="27"/>
      <c r="E38" s="27"/>
      <c r="F38" s="28"/>
      <c r="G38" s="28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25.5" customHeight="1">
      <c r="A39" s="24" t="s">
        <v>22</v>
      </c>
      <c r="B39" s="79" t="s">
        <v>17</v>
      </c>
      <c r="C39" s="80"/>
      <c r="D39" s="80"/>
      <c r="E39" s="80"/>
      <c r="F39" s="80"/>
      <c r="G39" s="80"/>
      <c r="H39" s="6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>
      <c r="A40" s="25"/>
      <c r="B40" s="27"/>
      <c r="C40" s="23"/>
      <c r="D40" s="23"/>
      <c r="E40" s="23"/>
      <c r="F40" s="23"/>
      <c r="G40" s="2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39" customHeight="1">
      <c r="A41" s="24" t="s">
        <v>23</v>
      </c>
      <c r="B41" s="79" t="s">
        <v>18</v>
      </c>
      <c r="C41" s="80"/>
      <c r="D41" s="80"/>
      <c r="E41" s="80"/>
      <c r="F41" s="80"/>
      <c r="G41" s="80"/>
      <c r="H41" s="6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>
      <c r="A42" s="25"/>
      <c r="B42" s="25"/>
      <c r="C42" s="25"/>
      <c r="D42" s="25"/>
      <c r="E42" s="25"/>
      <c r="F42" s="25"/>
      <c r="G42" s="2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>
      <c r="A43" s="24" t="s">
        <v>27</v>
      </c>
      <c r="B43" s="66" t="s">
        <v>91</v>
      </c>
      <c r="C43" s="66"/>
      <c r="D43" s="66"/>
      <c r="E43" s="66"/>
      <c r="F43" s="66"/>
      <c r="G43" s="66"/>
      <c r="H43" s="6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>
      <c r="A44" s="24"/>
      <c r="B44" s="50"/>
      <c r="C44" s="50"/>
      <c r="D44" s="50"/>
      <c r="E44" s="50"/>
      <c r="F44" s="50"/>
      <c r="G44" s="50"/>
      <c r="H44" s="52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>
      <c r="A45" s="55">
        <v>6</v>
      </c>
      <c r="B45" s="74" t="s">
        <v>92</v>
      </c>
      <c r="C45" s="74"/>
      <c r="D45" s="74"/>
      <c r="E45" s="74"/>
      <c r="F45" s="74"/>
      <c r="G45" s="74"/>
      <c r="H45" s="7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41.25" customHeight="1">
      <c r="A46" s="24"/>
      <c r="B46" s="46" t="s">
        <v>93</v>
      </c>
      <c r="C46" s="46" t="s">
        <v>94</v>
      </c>
      <c r="D46" s="78" t="s">
        <v>96</v>
      </c>
      <c r="E46" s="78"/>
      <c r="F46" s="78"/>
      <c r="G46" s="78"/>
      <c r="H46" s="7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>
      <c r="A47" s="24"/>
      <c r="B47" s="46"/>
      <c r="C47" s="47"/>
      <c r="D47" s="75"/>
      <c r="E47" s="76"/>
      <c r="F47" s="76"/>
      <c r="G47" s="76"/>
      <c r="H47" s="7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>
      <c r="A48" s="24"/>
      <c r="B48" s="46"/>
      <c r="C48" s="47"/>
      <c r="D48" s="75"/>
      <c r="E48" s="76"/>
      <c r="F48" s="76"/>
      <c r="G48" s="76"/>
      <c r="H48" s="7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>
      <c r="A49" s="24"/>
      <c r="B49" s="53"/>
      <c r="C49" s="54"/>
      <c r="D49" s="54"/>
      <c r="E49" s="54"/>
      <c r="F49" s="54"/>
      <c r="G49" s="54"/>
      <c r="H49" s="5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>
      <c r="A50" s="24">
        <v>7</v>
      </c>
      <c r="B50" s="93" t="s">
        <v>95</v>
      </c>
      <c r="C50" s="93"/>
      <c r="D50" s="93"/>
      <c r="E50" s="93"/>
      <c r="F50" s="93"/>
      <c r="G50" s="93"/>
      <c r="H50" s="9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>
      <c r="A51" s="24"/>
      <c r="B51" s="48"/>
      <c r="C51" s="49"/>
      <c r="D51" s="49"/>
      <c r="E51" s="49"/>
      <c r="F51" s="49"/>
      <c r="G51" s="49"/>
      <c r="H51" s="4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0:29" ht="12.75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>
      <c r="A53" s="25"/>
      <c r="B53" s="94" t="s">
        <v>19</v>
      </c>
      <c r="C53" s="95"/>
      <c r="D53" s="95"/>
      <c r="E53" s="95"/>
      <c r="F53" s="95"/>
      <c r="G53" s="9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27.75" customHeight="1">
      <c r="A54" s="25"/>
      <c r="B54" s="66" t="s">
        <v>20</v>
      </c>
      <c r="C54" s="66"/>
      <c r="D54" s="66"/>
      <c r="E54" s="66"/>
      <c r="F54" s="66"/>
      <c r="G54" s="66"/>
      <c r="H54" s="6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27.75" customHeight="1">
      <c r="A55" s="25"/>
      <c r="B55" s="66" t="s">
        <v>21</v>
      </c>
      <c r="C55" s="66"/>
      <c r="D55" s="66"/>
      <c r="E55" s="66"/>
      <c r="F55" s="66"/>
      <c r="G55" s="66"/>
      <c r="H55" s="6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27.75" customHeight="1">
      <c r="A56" s="25"/>
      <c r="B56" s="66" t="s">
        <v>22</v>
      </c>
      <c r="C56" s="66"/>
      <c r="D56" s="66"/>
      <c r="E56" s="66"/>
      <c r="F56" s="66"/>
      <c r="G56" s="66"/>
      <c r="H56" s="6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27.75" customHeight="1">
      <c r="A57" s="25"/>
      <c r="B57" s="66" t="s">
        <v>23</v>
      </c>
      <c r="C57" s="66"/>
      <c r="D57" s="66"/>
      <c r="E57" s="66"/>
      <c r="F57" s="66"/>
      <c r="G57" s="66"/>
      <c r="H57" s="6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0:29" ht="12.75"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</sheetData>
  <sheetProtection/>
  <mergeCells count="28">
    <mergeCell ref="B56:H56"/>
    <mergeCell ref="B57:H57"/>
    <mergeCell ref="B20:G20"/>
    <mergeCell ref="F11:H11"/>
    <mergeCell ref="B54:H54"/>
    <mergeCell ref="B50:H50"/>
    <mergeCell ref="B53:G53"/>
    <mergeCell ref="B55:H55"/>
    <mergeCell ref="D48:H48"/>
    <mergeCell ref="D47:H47"/>
    <mergeCell ref="D46:H46"/>
    <mergeCell ref="B39:H39"/>
    <mergeCell ref="A3:A5"/>
    <mergeCell ref="B4:G4"/>
    <mergeCell ref="C5:H5"/>
    <mergeCell ref="C7:H7"/>
    <mergeCell ref="B41:H41"/>
    <mergeCell ref="G9:H9"/>
    <mergeCell ref="B43:H43"/>
    <mergeCell ref="D10:E10"/>
    <mergeCell ref="D11:E11"/>
    <mergeCell ref="F10:H10"/>
    <mergeCell ref="E17:H17"/>
    <mergeCell ref="B45:H45"/>
    <mergeCell ref="E13:H13"/>
    <mergeCell ref="E15:H15"/>
    <mergeCell ref="B29:H29"/>
    <mergeCell ref="B37:H37"/>
  </mergeCell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r:id="rId3"/>
  <headerFooter alignWithMargins="0">
    <oddHeader>&amp;C&amp;"Arial CE,Pogrubiony"&amp;14FORMULARZ OFERTY</oddHeader>
    <oddFooter>&amp;LSystem ProPublico&amp;C&amp;"Arial CE,Pogrubiony"&amp;A&amp;RStrona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8"/>
  <sheetViews>
    <sheetView zoomScale="70" zoomScaleNormal="70" zoomScalePageLayoutView="0" workbookViewId="0" topLeftCell="A5">
      <selection activeCell="C22" sqref="C22:K22"/>
    </sheetView>
  </sheetViews>
  <sheetFormatPr defaultColWidth="9.00390625" defaultRowHeight="12.75"/>
  <cols>
    <col min="1" max="1" width="6.125" style="0" customWidth="1"/>
    <col min="2" max="2" width="30.875" style="0" customWidth="1"/>
    <col min="3" max="3" width="47.375" style="0" customWidth="1"/>
    <col min="4" max="4" width="11.75390625" style="0" customWidth="1"/>
    <col min="5" max="5" width="30.125" style="0" customWidth="1"/>
    <col min="6" max="6" width="12.8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0">
        <v>1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1" t="s">
        <v>2</v>
      </c>
      <c r="B4" s="112"/>
      <c r="C4" s="115" t="s">
        <v>84</v>
      </c>
      <c r="D4" s="116"/>
      <c r="E4" s="116"/>
      <c r="F4" s="116"/>
      <c r="G4" s="116"/>
      <c r="H4" s="116"/>
      <c r="I4" s="116"/>
      <c r="J4" s="116"/>
      <c r="K4" s="117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3" t="s">
        <v>14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6" t="s">
        <v>37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38" t="s">
        <v>38</v>
      </c>
      <c r="B10" s="38" t="s">
        <v>39</v>
      </c>
      <c r="C10" s="40" t="s">
        <v>40</v>
      </c>
      <c r="D10" s="40" t="s">
        <v>41</v>
      </c>
      <c r="E10" s="40" t="s">
        <v>42</v>
      </c>
      <c r="F10" s="40" t="s">
        <v>43</v>
      </c>
      <c r="G10" s="40" t="s">
        <v>44</v>
      </c>
      <c r="H10" s="40" t="s">
        <v>45</v>
      </c>
      <c r="I10" s="40" t="s">
        <v>46</v>
      </c>
      <c r="J10" s="40" t="s">
        <v>47</v>
      </c>
      <c r="K10" s="40" t="s">
        <v>48</v>
      </c>
      <c r="L10" s="40" t="s">
        <v>49</v>
      </c>
      <c r="M10" s="5"/>
      <c r="N10" s="5"/>
      <c r="O10" s="5"/>
      <c r="P10" s="5"/>
    </row>
    <row r="11" spans="1:16" ht="38.25">
      <c r="A11" s="51">
        <v>1</v>
      </c>
      <c r="B11" s="59" t="s">
        <v>50</v>
      </c>
      <c r="C11" s="39" t="s">
        <v>51</v>
      </c>
      <c r="D11" s="39" t="s">
        <v>52</v>
      </c>
      <c r="E11" s="42"/>
      <c r="F11" s="60">
        <v>4000</v>
      </c>
      <c r="G11" s="56"/>
      <c r="H11" s="57">
        <f>ROUND(F11*ROUND(G11,2),2)</f>
        <v>0</v>
      </c>
      <c r="I11" s="42"/>
      <c r="J11" s="57">
        <f>ROUND(H11*(1+ROUND(I11,2)/100),2)</f>
        <v>0</v>
      </c>
      <c r="K11" s="42"/>
      <c r="L11" s="42"/>
      <c r="M11" s="5"/>
      <c r="N11" s="5"/>
      <c r="O11" s="5"/>
      <c r="P11" s="5"/>
    </row>
    <row r="12" spans="1:16" ht="25.5">
      <c r="A12" s="51">
        <v>2</v>
      </c>
      <c r="B12" s="59" t="s">
        <v>53</v>
      </c>
      <c r="C12" s="39" t="s">
        <v>54</v>
      </c>
      <c r="D12" s="39" t="s">
        <v>55</v>
      </c>
      <c r="E12" s="42"/>
      <c r="F12" s="60">
        <v>4</v>
      </c>
      <c r="G12" s="56"/>
      <c r="H12" s="57">
        <f>ROUND(F12*ROUND(G12,2),2)</f>
        <v>0</v>
      </c>
      <c r="I12" s="42"/>
      <c r="J12" s="57">
        <f>ROUND(H12*(1+ROUND(I12,2)/100),2)</f>
        <v>0</v>
      </c>
      <c r="K12" s="42"/>
      <c r="L12" s="42"/>
      <c r="M12" s="5"/>
      <c r="N12" s="5"/>
      <c r="O12" s="5"/>
      <c r="P12" s="5"/>
    </row>
    <row r="13" spans="1:16" ht="51">
      <c r="A13" s="51">
        <v>3</v>
      </c>
      <c r="B13" s="59" t="s">
        <v>56</v>
      </c>
      <c r="C13" s="39" t="s">
        <v>57</v>
      </c>
      <c r="D13" s="39" t="s">
        <v>55</v>
      </c>
      <c r="E13" s="42"/>
      <c r="F13" s="60">
        <v>1</v>
      </c>
      <c r="G13" s="56"/>
      <c r="H13" s="57">
        <f>ROUND(F13*ROUND(G13,2),2)</f>
        <v>0</v>
      </c>
      <c r="I13" s="42"/>
      <c r="J13" s="57">
        <f>ROUND(H13*(1+ROUND(I13,2)/100),2)</f>
        <v>0</v>
      </c>
      <c r="K13" s="42"/>
      <c r="L13" s="42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58">
        <f>ROUND(SUM(H11:H13),2)</f>
        <v>0</v>
      </c>
      <c r="I14" s="5"/>
      <c r="J14" s="58">
        <f>ROUND(SUM(J11:J13),2)</f>
        <v>0</v>
      </c>
      <c r="K14" s="5"/>
      <c r="L14" s="5"/>
      <c r="M14" s="5"/>
      <c r="N14" s="5"/>
      <c r="O14" s="5"/>
      <c r="P14" s="5"/>
    </row>
    <row r="15" spans="2:16" ht="12.75"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1" ht="12.75">
      <c r="A16" s="96" t="s">
        <v>12</v>
      </c>
      <c r="B16" s="97"/>
      <c r="C16" s="98">
        <f>J14</f>
        <v>0</v>
      </c>
      <c r="D16" s="99"/>
      <c r="E16" s="100"/>
      <c r="F16" s="101" t="s">
        <v>24</v>
      </c>
      <c r="G16" s="102"/>
      <c r="H16" s="103"/>
      <c r="I16" s="104">
        <f>J14-H14</f>
        <v>0</v>
      </c>
      <c r="J16" s="105"/>
      <c r="K16" s="106"/>
    </row>
    <row r="17" spans="1:11" ht="12.75">
      <c r="A17" s="96" t="s">
        <v>28</v>
      </c>
      <c r="B17" s="103"/>
      <c r="C17" s="118"/>
      <c r="D17" s="119"/>
      <c r="E17" s="119"/>
      <c r="F17" s="119"/>
      <c r="G17" s="119"/>
      <c r="H17" s="119"/>
      <c r="I17" s="119"/>
      <c r="J17" s="119"/>
      <c r="K17" s="110"/>
    </row>
    <row r="18" spans="1:2" ht="12.75">
      <c r="A18" s="7"/>
      <c r="B18" s="10"/>
    </row>
    <row r="19" spans="1:11" ht="12.75">
      <c r="A19" s="96" t="s">
        <v>36</v>
      </c>
      <c r="B19" s="97"/>
      <c r="C19" s="108"/>
      <c r="D19" s="109"/>
      <c r="E19" s="109"/>
      <c r="F19" s="109"/>
      <c r="G19" s="109"/>
      <c r="H19" s="109"/>
      <c r="I19" s="109"/>
      <c r="J19" s="109"/>
      <c r="K19" s="110"/>
    </row>
    <row r="20" spans="1:11" ht="12.75">
      <c r="A20" s="7"/>
      <c r="B20" s="10"/>
      <c r="K20" s="15"/>
    </row>
    <row r="21" spans="1:11" ht="12.75">
      <c r="A21" s="7"/>
      <c r="B21" s="10"/>
      <c r="K21" s="15"/>
    </row>
    <row r="22" spans="1:11" ht="12.75">
      <c r="A22" s="96" t="s">
        <v>3</v>
      </c>
      <c r="B22" s="97"/>
      <c r="C22" s="108"/>
      <c r="D22" s="109"/>
      <c r="E22" s="109"/>
      <c r="F22" s="109"/>
      <c r="G22" s="109"/>
      <c r="H22" s="109"/>
      <c r="I22" s="109"/>
      <c r="J22" s="109"/>
      <c r="K22" s="110"/>
    </row>
    <row r="23" spans="1:11" ht="12.75">
      <c r="A23" s="6"/>
      <c r="B23" s="10"/>
      <c r="C23" s="19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20"/>
    </row>
    <row r="25" spans="11:12" ht="12.75">
      <c r="K25" s="4"/>
      <c r="L25" s="4"/>
    </row>
    <row r="26" spans="11:12" ht="12.75">
      <c r="K26" s="4"/>
      <c r="L26" s="4"/>
    </row>
    <row r="27" spans="9:12" ht="12.75">
      <c r="I27" s="17"/>
      <c r="J27" s="17"/>
      <c r="K27" s="18"/>
      <c r="L27" s="16"/>
    </row>
    <row r="28" spans="9:11" ht="12.75">
      <c r="I28" s="107" t="s">
        <v>13</v>
      </c>
      <c r="J28" s="107"/>
      <c r="K28" s="107"/>
    </row>
  </sheetData>
  <sheetProtection/>
  <mergeCells count="14">
    <mergeCell ref="A4:B4"/>
    <mergeCell ref="B6:L6"/>
    <mergeCell ref="C4:K4"/>
    <mergeCell ref="A17:B17"/>
    <mergeCell ref="A19:B19"/>
    <mergeCell ref="C17:K17"/>
    <mergeCell ref="C19:K19"/>
    <mergeCell ref="A16:B16"/>
    <mergeCell ref="C16:E16"/>
    <mergeCell ref="F16:H16"/>
    <mergeCell ref="I16:K16"/>
    <mergeCell ref="I28:K28"/>
    <mergeCell ref="A22:B22"/>
    <mergeCell ref="C22:K2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0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8"/>
  <sheetViews>
    <sheetView zoomScalePageLayoutView="0" workbookViewId="0" topLeftCell="A1">
      <selection activeCell="A22" sqref="A22:IV22"/>
    </sheetView>
  </sheetViews>
  <sheetFormatPr defaultColWidth="9.00390625" defaultRowHeight="12.75"/>
  <cols>
    <col min="1" max="1" width="6.125" style="0" customWidth="1"/>
    <col min="2" max="2" width="29.75390625" style="0" customWidth="1"/>
    <col min="3" max="3" width="32.00390625" style="0" customWidth="1"/>
    <col min="4" max="4" width="11.25390625" style="0" customWidth="1"/>
    <col min="5" max="5" width="9.25390625" style="0" customWidth="1"/>
    <col min="6" max="6" width="7.375" style="0" customWidth="1"/>
    <col min="8" max="8" width="11.875" style="0" customWidth="1"/>
    <col min="9" max="9" width="10.003906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0">
        <v>2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1" t="s">
        <v>2</v>
      </c>
      <c r="B4" s="112"/>
      <c r="C4" s="115" t="s">
        <v>85</v>
      </c>
      <c r="D4" s="116"/>
      <c r="E4" s="116"/>
      <c r="F4" s="116"/>
      <c r="G4" s="116"/>
      <c r="H4" s="116"/>
      <c r="I4" s="116"/>
      <c r="J4" s="116"/>
      <c r="K4" s="117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3" t="s">
        <v>14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6" t="s">
        <v>37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38" t="s">
        <v>38</v>
      </c>
      <c r="B10" s="38" t="s">
        <v>39</v>
      </c>
      <c r="C10" s="40" t="s">
        <v>40</v>
      </c>
      <c r="D10" s="40" t="s">
        <v>41</v>
      </c>
      <c r="E10" s="40" t="s">
        <v>42</v>
      </c>
      <c r="F10" s="40" t="s">
        <v>43</v>
      </c>
      <c r="G10" s="40" t="s">
        <v>44</v>
      </c>
      <c r="H10" s="40" t="s">
        <v>45</v>
      </c>
      <c r="I10" s="40" t="s">
        <v>46</v>
      </c>
      <c r="J10" s="40" t="s">
        <v>47</v>
      </c>
      <c r="K10" s="40" t="s">
        <v>48</v>
      </c>
      <c r="L10" s="40" t="s">
        <v>49</v>
      </c>
      <c r="M10" s="5"/>
      <c r="N10" s="5"/>
      <c r="O10" s="5"/>
      <c r="P10" s="5"/>
    </row>
    <row r="11" spans="1:16" ht="25.5">
      <c r="A11" s="37">
        <v>1</v>
      </c>
      <c r="B11" s="41" t="s">
        <v>58</v>
      </c>
      <c r="C11" s="39" t="s">
        <v>59</v>
      </c>
      <c r="D11" s="39" t="s">
        <v>52</v>
      </c>
      <c r="E11" s="42"/>
      <c r="F11" s="60">
        <v>200</v>
      </c>
      <c r="G11" s="56"/>
      <c r="H11" s="57">
        <f>ROUND(F11*ROUND(G11,2),2)</f>
        <v>0</v>
      </c>
      <c r="I11" s="42"/>
      <c r="J11" s="57">
        <f>ROUND(H11*(1+ROUND(I11,2)/100),2)</f>
        <v>0</v>
      </c>
      <c r="K11" s="42"/>
      <c r="L11" s="42"/>
      <c r="M11" s="5"/>
      <c r="N11" s="5"/>
      <c r="O11" s="5"/>
      <c r="P11" s="5"/>
    </row>
    <row r="12" spans="1:16" ht="25.5">
      <c r="A12" s="37">
        <v>2</v>
      </c>
      <c r="B12" s="41" t="s">
        <v>58</v>
      </c>
      <c r="C12" s="39" t="s">
        <v>60</v>
      </c>
      <c r="D12" s="39" t="s">
        <v>52</v>
      </c>
      <c r="E12" s="42"/>
      <c r="F12" s="60">
        <v>200</v>
      </c>
      <c r="G12" s="56"/>
      <c r="H12" s="57">
        <f>ROUND(F12*ROUND(G12,2),2)</f>
        <v>0</v>
      </c>
      <c r="I12" s="42"/>
      <c r="J12" s="57">
        <f>ROUND(H12*(1+ROUND(I12,2)/100),2)</f>
        <v>0</v>
      </c>
      <c r="K12" s="42"/>
      <c r="L12" s="42"/>
      <c r="M12" s="5"/>
      <c r="N12" s="5"/>
      <c r="O12" s="5"/>
      <c r="P12" s="5"/>
    </row>
    <row r="13" spans="1:16" ht="25.5">
      <c r="A13" s="37">
        <v>3</v>
      </c>
      <c r="B13" s="41" t="s">
        <v>58</v>
      </c>
      <c r="C13" s="39" t="s">
        <v>61</v>
      </c>
      <c r="D13" s="39" t="s">
        <v>52</v>
      </c>
      <c r="E13" s="42"/>
      <c r="F13" s="60">
        <v>200</v>
      </c>
      <c r="G13" s="56"/>
      <c r="H13" s="57">
        <f>ROUND(F13*ROUND(G13,2),2)</f>
        <v>0</v>
      </c>
      <c r="I13" s="42"/>
      <c r="J13" s="57">
        <f>ROUND(H13*(1+ROUND(I13,2)/100),2)</f>
        <v>0</v>
      </c>
      <c r="K13" s="42"/>
      <c r="L13" s="42"/>
      <c r="M13" s="5"/>
      <c r="N13" s="5"/>
      <c r="O13" s="5"/>
      <c r="P13" s="5"/>
    </row>
    <row r="14" spans="1:16" ht="25.5">
      <c r="A14" s="37">
        <v>4</v>
      </c>
      <c r="B14" s="41" t="s">
        <v>58</v>
      </c>
      <c r="C14" s="39" t="s">
        <v>62</v>
      </c>
      <c r="D14" s="39" t="s">
        <v>52</v>
      </c>
      <c r="E14" s="42"/>
      <c r="F14" s="60">
        <v>200</v>
      </c>
      <c r="G14" s="56"/>
      <c r="H14" s="57">
        <f>ROUND(F14*ROUND(G14,2),2)</f>
        <v>0</v>
      </c>
      <c r="I14" s="42"/>
      <c r="J14" s="57">
        <f>ROUND(H14*(1+ROUND(I14,2)/100),2)</f>
        <v>0</v>
      </c>
      <c r="K14" s="42"/>
      <c r="L14" s="42"/>
      <c r="M14" s="5"/>
      <c r="N14" s="5"/>
      <c r="O14" s="5"/>
      <c r="P14" s="5"/>
    </row>
    <row r="15" spans="2:16" ht="12.75">
      <c r="B15" s="3"/>
      <c r="C15" s="5"/>
      <c r="D15" s="5"/>
      <c r="E15" s="5"/>
      <c r="F15" s="5"/>
      <c r="G15" s="5"/>
      <c r="H15" s="58">
        <f>ROUND(SUM(H11:H14),2)</f>
        <v>0</v>
      </c>
      <c r="I15" s="5"/>
      <c r="J15" s="58">
        <f>ROUND(SUM(J11:J14),2)</f>
        <v>0</v>
      </c>
      <c r="K15" s="5"/>
      <c r="L15" s="5"/>
      <c r="M15" s="5"/>
      <c r="N15" s="5"/>
      <c r="O15" s="5"/>
      <c r="P15" s="5"/>
    </row>
    <row r="16" spans="2:16" ht="12.75"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1" ht="12.75">
      <c r="A17" s="96" t="s">
        <v>12</v>
      </c>
      <c r="B17" s="97"/>
      <c r="C17" s="98">
        <f>J15</f>
        <v>0</v>
      </c>
      <c r="D17" s="99"/>
      <c r="E17" s="100"/>
      <c r="F17" s="101" t="s">
        <v>24</v>
      </c>
      <c r="G17" s="102"/>
      <c r="H17" s="103"/>
      <c r="I17" s="104">
        <f>J15-H15</f>
        <v>0</v>
      </c>
      <c r="J17" s="105"/>
      <c r="K17" s="106"/>
    </row>
    <row r="18" spans="1:11" ht="12.75">
      <c r="A18" s="96" t="s">
        <v>28</v>
      </c>
      <c r="B18" s="103"/>
      <c r="C18" s="118"/>
      <c r="D18" s="119"/>
      <c r="E18" s="119"/>
      <c r="F18" s="119"/>
      <c r="G18" s="119"/>
      <c r="H18" s="119"/>
      <c r="I18" s="119"/>
      <c r="J18" s="119"/>
      <c r="K18" s="110"/>
    </row>
    <row r="19" spans="1:2" ht="12.75">
      <c r="A19" s="7"/>
      <c r="B19" s="10"/>
    </row>
    <row r="20" spans="1:11" ht="12.75">
      <c r="A20" s="96" t="s">
        <v>36</v>
      </c>
      <c r="B20" s="97"/>
      <c r="C20" s="108"/>
      <c r="D20" s="109"/>
      <c r="E20" s="109"/>
      <c r="F20" s="109"/>
      <c r="G20" s="109"/>
      <c r="H20" s="109"/>
      <c r="I20" s="109"/>
      <c r="J20" s="109"/>
      <c r="K20" s="110"/>
    </row>
    <row r="21" spans="1:11" ht="12.75">
      <c r="A21" s="7"/>
      <c r="B21" s="10"/>
      <c r="K21" s="15"/>
    </row>
    <row r="22" spans="1:11" ht="12.75">
      <c r="A22" s="96" t="s">
        <v>3</v>
      </c>
      <c r="B22" s="97"/>
      <c r="C22" s="108"/>
      <c r="D22" s="109"/>
      <c r="E22" s="109"/>
      <c r="F22" s="109"/>
      <c r="G22" s="109"/>
      <c r="H22" s="109"/>
      <c r="I22" s="109"/>
      <c r="J22" s="109"/>
      <c r="K22" s="110"/>
    </row>
    <row r="23" spans="1:11" ht="12.75">
      <c r="A23" s="6"/>
      <c r="B23" s="10"/>
      <c r="C23" s="19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20"/>
    </row>
    <row r="25" spans="11:12" ht="12.75">
      <c r="K25" s="4"/>
      <c r="L25" s="4"/>
    </row>
    <row r="26" spans="11:12" ht="12.75">
      <c r="K26" s="4"/>
      <c r="L26" s="4"/>
    </row>
    <row r="27" spans="9:12" ht="12.75">
      <c r="I27" s="17"/>
      <c r="J27" s="17"/>
      <c r="K27" s="18"/>
      <c r="L27" s="16"/>
    </row>
    <row r="28" spans="9:11" ht="12.75">
      <c r="I28" s="107" t="s">
        <v>13</v>
      </c>
      <c r="J28" s="107"/>
      <c r="K28" s="107"/>
    </row>
  </sheetData>
  <sheetProtection/>
  <mergeCells count="14">
    <mergeCell ref="A4:B4"/>
    <mergeCell ref="C4:K4"/>
    <mergeCell ref="B6:L6"/>
    <mergeCell ref="A17:B17"/>
    <mergeCell ref="C17:E17"/>
    <mergeCell ref="F17:H17"/>
    <mergeCell ref="I17:K17"/>
    <mergeCell ref="A22:B22"/>
    <mergeCell ref="C22:K22"/>
    <mergeCell ref="I28:K28"/>
    <mergeCell ref="A18:B18"/>
    <mergeCell ref="C18:K18"/>
    <mergeCell ref="A20:B20"/>
    <mergeCell ref="C20:K2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zoomScalePageLayoutView="0" workbookViewId="0" topLeftCell="A4">
      <selection activeCell="H11" sqref="H1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27.75390625" style="0" customWidth="1"/>
    <col min="4" max="4" width="11.625" style="0" customWidth="1"/>
    <col min="5" max="5" width="19.87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0">
        <v>3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1" t="s">
        <v>2</v>
      </c>
      <c r="B4" s="112"/>
      <c r="C4" s="115" t="s">
        <v>86</v>
      </c>
      <c r="D4" s="116"/>
      <c r="E4" s="116"/>
      <c r="F4" s="116"/>
      <c r="G4" s="116"/>
      <c r="H4" s="116"/>
      <c r="I4" s="116"/>
      <c r="J4" s="116"/>
      <c r="K4" s="117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3" t="s">
        <v>14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6" t="s">
        <v>37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38" t="s">
        <v>38</v>
      </c>
      <c r="B10" s="38" t="s">
        <v>39</v>
      </c>
      <c r="C10" s="40" t="s">
        <v>40</v>
      </c>
      <c r="D10" s="40" t="s">
        <v>41</v>
      </c>
      <c r="E10" s="40" t="s">
        <v>42</v>
      </c>
      <c r="F10" s="40" t="s">
        <v>43</v>
      </c>
      <c r="G10" s="40" t="s">
        <v>44</v>
      </c>
      <c r="H10" s="40" t="s">
        <v>45</v>
      </c>
      <c r="I10" s="40" t="s">
        <v>46</v>
      </c>
      <c r="J10" s="40" t="s">
        <v>47</v>
      </c>
      <c r="K10" s="40" t="s">
        <v>48</v>
      </c>
      <c r="L10" s="40" t="s">
        <v>49</v>
      </c>
      <c r="M10" s="5"/>
      <c r="N10" s="5"/>
      <c r="O10" s="5"/>
      <c r="P10" s="5"/>
    </row>
    <row r="11" spans="1:16" ht="25.5">
      <c r="A11" s="51">
        <v>1</v>
      </c>
      <c r="B11" s="41" t="s">
        <v>86</v>
      </c>
      <c r="C11" s="39" t="s">
        <v>63</v>
      </c>
      <c r="D11" s="39" t="s">
        <v>55</v>
      </c>
      <c r="E11" s="42"/>
      <c r="F11" s="60">
        <v>2</v>
      </c>
      <c r="G11" s="56"/>
      <c r="H11" s="57">
        <f>ROUND(F11*ROUND(G11,2),2)</f>
        <v>0</v>
      </c>
      <c r="I11" s="42"/>
      <c r="J11" s="57">
        <f>ROUND(H11*(1+ROUND(I11,2)/100),2)</f>
        <v>0</v>
      </c>
      <c r="K11" s="42"/>
      <c r="L11" s="42"/>
      <c r="M11" s="5"/>
      <c r="N11" s="5"/>
      <c r="O11" s="5"/>
      <c r="P11" s="5"/>
    </row>
    <row r="12" spans="1:16" ht="25.5">
      <c r="A12" s="51">
        <v>2</v>
      </c>
      <c r="B12" s="41" t="s">
        <v>86</v>
      </c>
      <c r="C12" s="39" t="s">
        <v>64</v>
      </c>
      <c r="D12" s="39" t="s">
        <v>55</v>
      </c>
      <c r="E12" s="42"/>
      <c r="F12" s="60">
        <v>1</v>
      </c>
      <c r="G12" s="56"/>
      <c r="H12" s="57">
        <f>ROUND(F12*ROUND(G12,2),2)</f>
        <v>0</v>
      </c>
      <c r="I12" s="42"/>
      <c r="J12" s="57">
        <f>ROUND(H12*(1+ROUND(I12,2)/100),2)</f>
        <v>0</v>
      </c>
      <c r="K12" s="42"/>
      <c r="L12" s="42"/>
      <c r="M12" s="5"/>
      <c r="N12" s="5"/>
      <c r="O12" s="5"/>
      <c r="P12" s="5"/>
    </row>
    <row r="13" spans="1:16" ht="25.5">
      <c r="A13" s="51">
        <v>3</v>
      </c>
      <c r="B13" s="41" t="s">
        <v>86</v>
      </c>
      <c r="C13" s="39" t="s">
        <v>65</v>
      </c>
      <c r="D13" s="39" t="s">
        <v>55</v>
      </c>
      <c r="E13" s="42"/>
      <c r="F13" s="60">
        <v>1</v>
      </c>
      <c r="G13" s="56"/>
      <c r="H13" s="57">
        <f>ROUND(F13*ROUND(G13,2),2)</f>
        <v>0</v>
      </c>
      <c r="I13" s="42"/>
      <c r="J13" s="57">
        <f>ROUND(H13*(1+ROUND(I13,2)/100),2)</f>
        <v>0</v>
      </c>
      <c r="K13" s="42"/>
      <c r="L13" s="42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40">
        <f>ROUND(SUM(H11:H13),2)</f>
        <v>0</v>
      </c>
      <c r="I14" s="5"/>
      <c r="J14" s="40">
        <f>ROUND(SUM(J11:J13),2)</f>
        <v>0</v>
      </c>
      <c r="K14" s="5"/>
      <c r="L14" s="5"/>
      <c r="M14" s="5"/>
      <c r="N14" s="5"/>
      <c r="O14" s="5"/>
      <c r="P14" s="5"/>
    </row>
    <row r="15" spans="2:16" ht="12.75"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1" ht="12.75">
      <c r="A16" s="96" t="s">
        <v>12</v>
      </c>
      <c r="B16" s="97"/>
      <c r="C16" s="98">
        <f>J14</f>
        <v>0</v>
      </c>
      <c r="D16" s="99"/>
      <c r="E16" s="100"/>
      <c r="F16" s="101" t="s">
        <v>24</v>
      </c>
      <c r="G16" s="102"/>
      <c r="H16" s="103"/>
      <c r="I16" s="104">
        <f>J14-H14</f>
        <v>0</v>
      </c>
      <c r="J16" s="105"/>
      <c r="K16" s="106"/>
    </row>
    <row r="17" spans="1:11" ht="12.75">
      <c r="A17" s="96" t="s">
        <v>28</v>
      </c>
      <c r="B17" s="103"/>
      <c r="C17" s="118"/>
      <c r="D17" s="119"/>
      <c r="E17" s="119"/>
      <c r="F17" s="119"/>
      <c r="G17" s="119"/>
      <c r="H17" s="119"/>
      <c r="I17" s="119"/>
      <c r="J17" s="119"/>
      <c r="K17" s="110"/>
    </row>
    <row r="18" spans="1:2" ht="12.75">
      <c r="A18" s="7"/>
      <c r="B18" s="10"/>
    </row>
    <row r="19" spans="1:11" ht="12.75">
      <c r="A19" s="96" t="s">
        <v>36</v>
      </c>
      <c r="B19" s="97"/>
      <c r="C19" s="108"/>
      <c r="D19" s="109"/>
      <c r="E19" s="109"/>
      <c r="F19" s="109"/>
      <c r="G19" s="109"/>
      <c r="H19" s="109"/>
      <c r="I19" s="109"/>
      <c r="J19" s="109"/>
      <c r="K19" s="110"/>
    </row>
    <row r="20" spans="1:11" ht="12.75">
      <c r="A20" s="7"/>
      <c r="B20" s="10"/>
      <c r="K20" s="15"/>
    </row>
    <row r="21" spans="1:11" ht="12.75">
      <c r="A21" s="96" t="s">
        <v>3</v>
      </c>
      <c r="B21" s="97"/>
      <c r="C21" s="108"/>
      <c r="D21" s="109"/>
      <c r="E21" s="109"/>
      <c r="F21" s="109"/>
      <c r="G21" s="109"/>
      <c r="H21" s="109"/>
      <c r="I21" s="109"/>
      <c r="J21" s="109"/>
      <c r="K21" s="110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107" t="s">
        <v>13</v>
      </c>
      <c r="J27" s="107"/>
      <c r="K27" s="107"/>
    </row>
  </sheetData>
  <sheetProtection/>
  <mergeCells count="14">
    <mergeCell ref="A4:B4"/>
    <mergeCell ref="C4:K4"/>
    <mergeCell ref="B6:L6"/>
    <mergeCell ref="A16:B16"/>
    <mergeCell ref="C16:E16"/>
    <mergeCell ref="F16:H16"/>
    <mergeCell ref="I16:K16"/>
    <mergeCell ref="A21:B21"/>
    <mergeCell ref="C21:K21"/>
    <mergeCell ref="I27:K27"/>
    <mergeCell ref="A17:B17"/>
    <mergeCell ref="C17:K17"/>
    <mergeCell ref="A19:B19"/>
    <mergeCell ref="C19:K1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zoomScalePageLayoutView="0" workbookViewId="0" topLeftCell="A10">
      <selection activeCell="A24" sqref="A24:IV25"/>
    </sheetView>
  </sheetViews>
  <sheetFormatPr defaultColWidth="9.00390625" defaultRowHeight="12.75"/>
  <cols>
    <col min="1" max="1" width="6.125" style="0" customWidth="1"/>
    <col min="2" max="2" width="24.125" style="0" customWidth="1"/>
    <col min="3" max="3" width="33.625" style="0" customWidth="1"/>
    <col min="4" max="4" width="12.125" style="0" customWidth="1"/>
    <col min="5" max="5" width="22.75390625" style="0" customWidth="1"/>
    <col min="6" max="6" width="7.375" style="0" customWidth="1"/>
    <col min="8" max="8" width="11.875" style="0" customWidth="1"/>
    <col min="9" max="9" width="8.87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0">
        <v>4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1" t="s">
        <v>2</v>
      </c>
      <c r="B4" s="112"/>
      <c r="C4" s="115" t="s">
        <v>87</v>
      </c>
      <c r="D4" s="116"/>
      <c r="E4" s="116"/>
      <c r="F4" s="116"/>
      <c r="G4" s="116"/>
      <c r="H4" s="116"/>
      <c r="I4" s="116"/>
      <c r="J4" s="116"/>
      <c r="K4" s="117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3" t="s">
        <v>14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6" t="s">
        <v>37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64" t="s">
        <v>38</v>
      </c>
      <c r="B10" s="64" t="s">
        <v>39</v>
      </c>
      <c r="C10" s="40" t="s">
        <v>40</v>
      </c>
      <c r="D10" s="40" t="s">
        <v>41</v>
      </c>
      <c r="E10" s="40" t="s">
        <v>42</v>
      </c>
      <c r="F10" s="40" t="s">
        <v>43</v>
      </c>
      <c r="G10" s="40" t="s">
        <v>44</v>
      </c>
      <c r="H10" s="40" t="s">
        <v>45</v>
      </c>
      <c r="I10" s="40" t="s">
        <v>46</v>
      </c>
      <c r="J10" s="40" t="s">
        <v>47</v>
      </c>
      <c r="K10" s="40" t="s">
        <v>48</v>
      </c>
      <c r="L10" s="40" t="s">
        <v>49</v>
      </c>
      <c r="M10" s="5"/>
      <c r="N10" s="5"/>
      <c r="O10" s="5"/>
      <c r="P10" s="5"/>
    </row>
    <row r="11" spans="1:16" ht="25.5">
      <c r="A11" s="51">
        <v>1</v>
      </c>
      <c r="B11" s="59" t="s">
        <v>66</v>
      </c>
      <c r="C11" s="39" t="s">
        <v>67</v>
      </c>
      <c r="D11" s="39" t="s">
        <v>55</v>
      </c>
      <c r="E11" s="42"/>
      <c r="F11" s="60">
        <v>1</v>
      </c>
      <c r="G11" s="56"/>
      <c r="H11" s="57">
        <f aca="true" t="shared" si="0" ref="H11:H16">ROUND(F11*ROUND(G11,2),2)</f>
        <v>0</v>
      </c>
      <c r="I11" s="42"/>
      <c r="J11" s="57">
        <f aca="true" t="shared" si="1" ref="J11:J16">ROUND(H11*(1+ROUND(I11,2)/100),2)</f>
        <v>0</v>
      </c>
      <c r="K11" s="42"/>
      <c r="L11" s="42"/>
      <c r="M11" s="5"/>
      <c r="N11" s="5"/>
      <c r="O11" s="5"/>
      <c r="P11" s="5"/>
    </row>
    <row r="12" spans="1:16" ht="25.5">
      <c r="A12" s="51">
        <v>2</v>
      </c>
      <c r="B12" s="59" t="s">
        <v>66</v>
      </c>
      <c r="C12" s="39" t="s">
        <v>68</v>
      </c>
      <c r="D12" s="39" t="s">
        <v>55</v>
      </c>
      <c r="E12" s="42"/>
      <c r="F12" s="60">
        <v>1</v>
      </c>
      <c r="G12" s="56"/>
      <c r="H12" s="57">
        <f t="shared" si="0"/>
        <v>0</v>
      </c>
      <c r="I12" s="42"/>
      <c r="J12" s="57">
        <f t="shared" si="1"/>
        <v>0</v>
      </c>
      <c r="K12" s="42"/>
      <c r="L12" s="42"/>
      <c r="M12" s="5"/>
      <c r="N12" s="5"/>
      <c r="O12" s="5"/>
      <c r="P12" s="5"/>
    </row>
    <row r="13" spans="1:16" ht="25.5">
      <c r="A13" s="51">
        <v>3</v>
      </c>
      <c r="B13" s="59" t="s">
        <v>66</v>
      </c>
      <c r="C13" s="39" t="s">
        <v>69</v>
      </c>
      <c r="D13" s="39" t="s">
        <v>55</v>
      </c>
      <c r="E13" s="42"/>
      <c r="F13" s="60">
        <v>1</v>
      </c>
      <c r="G13" s="56"/>
      <c r="H13" s="57">
        <f t="shared" si="0"/>
        <v>0</v>
      </c>
      <c r="I13" s="42"/>
      <c r="J13" s="57">
        <f t="shared" si="1"/>
        <v>0</v>
      </c>
      <c r="K13" s="42"/>
      <c r="L13" s="42"/>
      <c r="M13" s="5"/>
      <c r="N13" s="5"/>
      <c r="O13" s="5"/>
      <c r="P13" s="5"/>
    </row>
    <row r="14" spans="1:16" ht="25.5">
      <c r="A14" s="51">
        <v>4</v>
      </c>
      <c r="B14" s="59" t="s">
        <v>66</v>
      </c>
      <c r="C14" s="39" t="s">
        <v>97</v>
      </c>
      <c r="D14" s="39"/>
      <c r="E14" s="42"/>
      <c r="F14" s="60">
        <v>1</v>
      </c>
      <c r="G14" s="56"/>
      <c r="H14" s="57">
        <f t="shared" si="0"/>
        <v>0</v>
      </c>
      <c r="I14" s="42"/>
      <c r="J14" s="57">
        <f t="shared" si="1"/>
        <v>0</v>
      </c>
      <c r="K14" s="42"/>
      <c r="L14" s="42"/>
      <c r="M14" s="5"/>
      <c r="N14" s="5"/>
      <c r="O14" s="5"/>
      <c r="P14" s="5"/>
    </row>
    <row r="15" spans="1:16" ht="38.25">
      <c r="A15" s="51">
        <v>5</v>
      </c>
      <c r="B15" s="59" t="s">
        <v>71</v>
      </c>
      <c r="C15" s="39" t="s">
        <v>70</v>
      </c>
      <c r="D15" s="39" t="s">
        <v>55</v>
      </c>
      <c r="E15" s="42"/>
      <c r="F15" s="60">
        <v>1</v>
      </c>
      <c r="G15" s="56"/>
      <c r="H15" s="57">
        <f t="shared" si="0"/>
        <v>0</v>
      </c>
      <c r="I15" s="42"/>
      <c r="J15" s="57">
        <f t="shared" si="1"/>
        <v>0</v>
      </c>
      <c r="K15" s="42"/>
      <c r="L15" s="42"/>
      <c r="M15" s="5"/>
      <c r="N15" s="5"/>
      <c r="O15" s="5"/>
      <c r="P15" s="5"/>
    </row>
    <row r="16" spans="1:16" ht="25.5">
      <c r="A16" s="51">
        <v>6</v>
      </c>
      <c r="B16" s="59" t="s">
        <v>98</v>
      </c>
      <c r="C16" s="39" t="s">
        <v>72</v>
      </c>
      <c r="D16" s="39" t="s">
        <v>55</v>
      </c>
      <c r="E16" s="42"/>
      <c r="F16" s="60">
        <v>2</v>
      </c>
      <c r="G16" s="56"/>
      <c r="H16" s="57">
        <f t="shared" si="0"/>
        <v>0</v>
      </c>
      <c r="I16" s="42"/>
      <c r="J16" s="57">
        <f t="shared" si="1"/>
        <v>0</v>
      </c>
      <c r="K16" s="42"/>
      <c r="L16" s="42"/>
      <c r="M16" s="5"/>
      <c r="N16" s="5"/>
      <c r="O16" s="5"/>
      <c r="P16" s="5"/>
    </row>
    <row r="17" spans="2:16" ht="12.75">
      <c r="B17" s="3"/>
      <c r="C17" s="5"/>
      <c r="D17" s="5"/>
      <c r="E17" s="5"/>
      <c r="F17" s="5"/>
      <c r="G17" s="5"/>
      <c r="H17" s="58">
        <f>ROUND(SUM(H11:H16),2)</f>
        <v>0</v>
      </c>
      <c r="I17" s="5"/>
      <c r="J17" s="58">
        <f>ROUND(SUM(J11:J16),2)</f>
        <v>0</v>
      </c>
      <c r="K17" s="5"/>
      <c r="L17" s="5"/>
      <c r="M17" s="5"/>
      <c r="N17" s="5"/>
      <c r="O17" s="5"/>
      <c r="P17" s="5"/>
    </row>
    <row r="18" spans="2:16" ht="12.75"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1" ht="12.75">
      <c r="A19" s="96" t="s">
        <v>12</v>
      </c>
      <c r="B19" s="97"/>
      <c r="C19" s="98">
        <f>J17</f>
        <v>0</v>
      </c>
      <c r="D19" s="99"/>
      <c r="E19" s="100"/>
      <c r="F19" s="101" t="s">
        <v>24</v>
      </c>
      <c r="G19" s="102"/>
      <c r="H19" s="103"/>
      <c r="I19" s="104">
        <f>J17-H17</f>
        <v>0</v>
      </c>
      <c r="J19" s="105"/>
      <c r="K19" s="106"/>
    </row>
    <row r="20" spans="1:11" ht="12.75">
      <c r="A20" s="96" t="s">
        <v>28</v>
      </c>
      <c r="B20" s="103"/>
      <c r="C20" s="118"/>
      <c r="D20" s="119"/>
      <c r="E20" s="119"/>
      <c r="F20" s="119"/>
      <c r="G20" s="119"/>
      <c r="H20" s="119"/>
      <c r="I20" s="119"/>
      <c r="J20" s="119"/>
      <c r="K20" s="110"/>
    </row>
    <row r="21" spans="1:2" ht="12.75">
      <c r="A21" s="7"/>
      <c r="B21" s="10"/>
    </row>
    <row r="22" spans="1:11" ht="12.75">
      <c r="A22" s="96" t="s">
        <v>36</v>
      </c>
      <c r="B22" s="97"/>
      <c r="C22" s="108"/>
      <c r="D22" s="109"/>
      <c r="E22" s="109"/>
      <c r="F22" s="109"/>
      <c r="G22" s="109"/>
      <c r="H22" s="109"/>
      <c r="I22" s="109"/>
      <c r="J22" s="109"/>
      <c r="K22" s="110"/>
    </row>
    <row r="23" spans="1:11" ht="12.75">
      <c r="A23" s="7"/>
      <c r="B23" s="10"/>
      <c r="K23" s="15"/>
    </row>
    <row r="24" spans="1:11" ht="12.75">
      <c r="A24" s="96" t="s">
        <v>3</v>
      </c>
      <c r="B24" s="97"/>
      <c r="C24" s="108"/>
      <c r="D24" s="109"/>
      <c r="E24" s="109"/>
      <c r="F24" s="109"/>
      <c r="G24" s="109"/>
      <c r="H24" s="109"/>
      <c r="I24" s="109"/>
      <c r="J24" s="109"/>
      <c r="K24" s="110"/>
    </row>
    <row r="25" spans="1:11" ht="12.75">
      <c r="A25" s="6"/>
      <c r="B25" s="10"/>
      <c r="C25" s="19"/>
      <c r="D25" s="10"/>
      <c r="E25" s="10"/>
      <c r="F25" s="10"/>
      <c r="G25" s="10"/>
      <c r="H25" s="10"/>
      <c r="I25" s="10"/>
      <c r="J25" s="10"/>
      <c r="K25" s="10"/>
    </row>
    <row r="26" spans="1:3" ht="12.75">
      <c r="A26" s="7"/>
      <c r="B26" s="7"/>
      <c r="C26" s="20"/>
    </row>
    <row r="27" spans="11:12" ht="12.75">
      <c r="K27" s="4"/>
      <c r="L27" s="4"/>
    </row>
    <row r="28" spans="11:12" ht="12.75">
      <c r="K28" s="4"/>
      <c r="L28" s="4"/>
    </row>
    <row r="29" spans="9:12" ht="12.75">
      <c r="I29" s="17"/>
      <c r="J29" s="17"/>
      <c r="K29" s="18"/>
      <c r="L29" s="16"/>
    </row>
    <row r="30" spans="9:11" ht="12.75">
      <c r="I30" s="107" t="s">
        <v>13</v>
      </c>
      <c r="J30" s="107"/>
      <c r="K30" s="107"/>
    </row>
  </sheetData>
  <sheetProtection/>
  <mergeCells count="14">
    <mergeCell ref="A4:B4"/>
    <mergeCell ref="C4:K4"/>
    <mergeCell ref="B6:L6"/>
    <mergeCell ref="A19:B19"/>
    <mergeCell ref="C19:E19"/>
    <mergeCell ref="F19:H19"/>
    <mergeCell ref="I19:K19"/>
    <mergeCell ref="A24:B24"/>
    <mergeCell ref="C24:K24"/>
    <mergeCell ref="I30:K30"/>
    <mergeCell ref="A20:B20"/>
    <mergeCell ref="C20:K20"/>
    <mergeCell ref="A22:B22"/>
    <mergeCell ref="C22:K2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zoomScalePageLayoutView="0" workbookViewId="0" topLeftCell="A1">
      <selection activeCell="A25" sqref="A25:IV26"/>
    </sheetView>
  </sheetViews>
  <sheetFormatPr defaultColWidth="9.00390625" defaultRowHeight="12.75"/>
  <cols>
    <col min="1" max="1" width="6.125" style="0" customWidth="1"/>
    <col min="2" max="2" width="33.125" style="0" customWidth="1"/>
    <col min="3" max="3" width="36.25390625" style="0" customWidth="1"/>
    <col min="4" max="4" width="11.75390625" style="0" customWidth="1"/>
    <col min="5" max="5" width="12.7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0">
        <v>5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11" t="s">
        <v>2</v>
      </c>
      <c r="B4" s="112"/>
      <c r="C4" s="115" t="s">
        <v>88</v>
      </c>
      <c r="D4" s="116"/>
      <c r="E4" s="116"/>
      <c r="F4" s="116"/>
      <c r="G4" s="116"/>
      <c r="H4" s="116"/>
      <c r="I4" s="116"/>
      <c r="J4" s="116"/>
      <c r="K4" s="117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13" t="s">
        <v>14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6" t="s">
        <v>37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65" t="s">
        <v>38</v>
      </c>
      <c r="B10" s="65" t="s">
        <v>39</v>
      </c>
      <c r="C10" s="40" t="s">
        <v>40</v>
      </c>
      <c r="D10" s="40" t="s">
        <v>41</v>
      </c>
      <c r="E10" s="40" t="s">
        <v>42</v>
      </c>
      <c r="F10" s="40" t="s">
        <v>43</v>
      </c>
      <c r="G10" s="40" t="s">
        <v>44</v>
      </c>
      <c r="H10" s="40" t="s">
        <v>45</v>
      </c>
      <c r="I10" s="40" t="s">
        <v>46</v>
      </c>
      <c r="J10" s="40" t="s">
        <v>47</v>
      </c>
      <c r="K10" s="40" t="s">
        <v>48</v>
      </c>
      <c r="L10" s="40" t="s">
        <v>49</v>
      </c>
      <c r="M10" s="5"/>
      <c r="N10" s="5"/>
      <c r="O10" s="5"/>
      <c r="P10" s="5"/>
    </row>
    <row r="11" spans="1:16" ht="63.75">
      <c r="A11" s="51">
        <v>1</v>
      </c>
      <c r="B11" s="59" t="s">
        <v>73</v>
      </c>
      <c r="C11" s="39" t="s">
        <v>74</v>
      </c>
      <c r="D11" s="39" t="s">
        <v>55</v>
      </c>
      <c r="E11" s="42"/>
      <c r="F11" s="60">
        <v>4</v>
      </c>
      <c r="G11" s="56"/>
      <c r="H11" s="57">
        <f aca="true" t="shared" si="0" ref="H11:H17">ROUND(F11*ROUND(G11,2),2)</f>
        <v>0</v>
      </c>
      <c r="I11" s="42"/>
      <c r="J11" s="57">
        <f aca="true" t="shared" si="1" ref="J11:J17">ROUND(H11*(1+ROUND(I11,2)/100),2)</f>
        <v>0</v>
      </c>
      <c r="K11" s="42"/>
      <c r="L11" s="42"/>
      <c r="M11" s="5"/>
      <c r="N11" s="5"/>
      <c r="O11" s="5"/>
      <c r="P11" s="5"/>
    </row>
    <row r="12" spans="1:16" ht="51">
      <c r="A12" s="51">
        <v>2</v>
      </c>
      <c r="B12" s="59" t="s">
        <v>73</v>
      </c>
      <c r="C12" s="39" t="s">
        <v>75</v>
      </c>
      <c r="D12" s="39" t="s">
        <v>55</v>
      </c>
      <c r="E12" s="42"/>
      <c r="F12" s="60">
        <v>4</v>
      </c>
      <c r="G12" s="56"/>
      <c r="H12" s="57">
        <f t="shared" si="0"/>
        <v>0</v>
      </c>
      <c r="I12" s="42"/>
      <c r="J12" s="57">
        <f t="shared" si="1"/>
        <v>0</v>
      </c>
      <c r="K12" s="42"/>
      <c r="L12" s="42"/>
      <c r="M12" s="5"/>
      <c r="N12" s="5"/>
      <c r="O12" s="5"/>
      <c r="P12" s="5"/>
    </row>
    <row r="13" spans="1:16" ht="38.25">
      <c r="A13" s="51">
        <v>3</v>
      </c>
      <c r="B13" s="59" t="s">
        <v>76</v>
      </c>
      <c r="C13" s="39" t="s">
        <v>77</v>
      </c>
      <c r="D13" s="39" t="s">
        <v>55</v>
      </c>
      <c r="E13" s="42"/>
      <c r="F13" s="60">
        <v>2</v>
      </c>
      <c r="G13" s="56"/>
      <c r="H13" s="57">
        <f t="shared" si="0"/>
        <v>0</v>
      </c>
      <c r="I13" s="42"/>
      <c r="J13" s="57">
        <f t="shared" si="1"/>
        <v>0</v>
      </c>
      <c r="K13" s="42"/>
      <c r="L13" s="42"/>
      <c r="M13" s="5"/>
      <c r="N13" s="5"/>
      <c r="O13" s="5"/>
      <c r="P13" s="5"/>
    </row>
    <row r="14" spans="1:16" ht="38.25">
      <c r="A14" s="51">
        <v>4</v>
      </c>
      <c r="B14" s="59" t="s">
        <v>76</v>
      </c>
      <c r="C14" s="39" t="s">
        <v>78</v>
      </c>
      <c r="D14" s="39" t="s">
        <v>55</v>
      </c>
      <c r="E14" s="42"/>
      <c r="F14" s="60">
        <v>2</v>
      </c>
      <c r="G14" s="56"/>
      <c r="H14" s="57">
        <f t="shared" si="0"/>
        <v>0</v>
      </c>
      <c r="I14" s="42"/>
      <c r="J14" s="57">
        <f t="shared" si="1"/>
        <v>0</v>
      </c>
      <c r="K14" s="42"/>
      <c r="L14" s="42"/>
      <c r="M14" s="5"/>
      <c r="N14" s="5"/>
      <c r="O14" s="5"/>
      <c r="P14" s="5"/>
    </row>
    <row r="15" spans="1:16" ht="25.5">
      <c r="A15" s="51">
        <v>5</v>
      </c>
      <c r="B15" s="59" t="s">
        <v>76</v>
      </c>
      <c r="C15" s="39" t="s">
        <v>79</v>
      </c>
      <c r="D15" s="39" t="s">
        <v>55</v>
      </c>
      <c r="E15" s="42"/>
      <c r="F15" s="60">
        <v>1</v>
      </c>
      <c r="G15" s="56"/>
      <c r="H15" s="57">
        <f t="shared" si="0"/>
        <v>0</v>
      </c>
      <c r="I15" s="42"/>
      <c r="J15" s="57">
        <f t="shared" si="1"/>
        <v>0</v>
      </c>
      <c r="K15" s="42"/>
      <c r="L15" s="42"/>
      <c r="M15" s="5"/>
      <c r="N15" s="5"/>
      <c r="O15" s="5"/>
      <c r="P15" s="5"/>
    </row>
    <row r="16" spans="1:16" ht="25.5">
      <c r="A16" s="51">
        <v>6</v>
      </c>
      <c r="B16" s="59" t="s">
        <v>80</v>
      </c>
      <c r="C16" s="39" t="s">
        <v>81</v>
      </c>
      <c r="D16" s="39" t="s">
        <v>55</v>
      </c>
      <c r="E16" s="42"/>
      <c r="F16" s="60">
        <v>8</v>
      </c>
      <c r="G16" s="56"/>
      <c r="H16" s="57">
        <f t="shared" si="0"/>
        <v>0</v>
      </c>
      <c r="I16" s="42"/>
      <c r="J16" s="57">
        <f t="shared" si="1"/>
        <v>0</v>
      </c>
      <c r="K16" s="42"/>
      <c r="L16" s="42"/>
      <c r="M16" s="5"/>
      <c r="N16" s="5"/>
      <c r="O16" s="5"/>
      <c r="P16" s="5"/>
    </row>
    <row r="17" spans="1:16" ht="25.5">
      <c r="A17" s="51">
        <v>7</v>
      </c>
      <c r="B17" s="59" t="s">
        <v>82</v>
      </c>
      <c r="C17" s="39" t="s">
        <v>83</v>
      </c>
      <c r="D17" s="39" t="s">
        <v>55</v>
      </c>
      <c r="E17" s="42"/>
      <c r="F17" s="60">
        <v>5</v>
      </c>
      <c r="G17" s="56"/>
      <c r="H17" s="57">
        <f t="shared" si="0"/>
        <v>0</v>
      </c>
      <c r="I17" s="42"/>
      <c r="J17" s="57">
        <f t="shared" si="1"/>
        <v>0</v>
      </c>
      <c r="K17" s="42"/>
      <c r="L17" s="42"/>
      <c r="M17" s="5"/>
      <c r="N17" s="5"/>
      <c r="O17" s="5"/>
      <c r="P17" s="5"/>
    </row>
    <row r="18" spans="2:16" ht="12.75">
      <c r="B18" s="3"/>
      <c r="C18" s="5"/>
      <c r="D18" s="5"/>
      <c r="E18" s="5"/>
      <c r="F18" s="5"/>
      <c r="G18" s="5"/>
      <c r="H18" s="58">
        <f>ROUND(SUM(H11:H17),2)</f>
        <v>0</v>
      </c>
      <c r="I18" s="5"/>
      <c r="J18" s="58">
        <f>ROUND(SUM(J11:J17),2)</f>
        <v>0</v>
      </c>
      <c r="K18" s="5"/>
      <c r="L18" s="5"/>
      <c r="M18" s="5"/>
      <c r="N18" s="5"/>
      <c r="O18" s="5"/>
      <c r="P18" s="5"/>
    </row>
    <row r="19" spans="2:16" ht="12.75"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1" ht="12.75">
      <c r="A20" s="96" t="s">
        <v>12</v>
      </c>
      <c r="B20" s="97"/>
      <c r="C20" s="98">
        <f>J18</f>
        <v>0</v>
      </c>
      <c r="D20" s="99"/>
      <c r="E20" s="100"/>
      <c r="F20" s="101" t="s">
        <v>24</v>
      </c>
      <c r="G20" s="102"/>
      <c r="H20" s="103"/>
      <c r="I20" s="104">
        <f>J18-H18</f>
        <v>0</v>
      </c>
      <c r="J20" s="105"/>
      <c r="K20" s="106"/>
    </row>
    <row r="21" spans="1:11" ht="12.75">
      <c r="A21" s="96" t="s">
        <v>28</v>
      </c>
      <c r="B21" s="103"/>
      <c r="C21" s="118"/>
      <c r="D21" s="119"/>
      <c r="E21" s="119"/>
      <c r="F21" s="119"/>
      <c r="G21" s="119"/>
      <c r="H21" s="119"/>
      <c r="I21" s="119"/>
      <c r="J21" s="119"/>
      <c r="K21" s="110"/>
    </row>
    <row r="22" spans="1:2" ht="12.75">
      <c r="A22" s="7"/>
      <c r="B22" s="10"/>
    </row>
    <row r="23" spans="1:11" ht="12.75">
      <c r="A23" s="96" t="s">
        <v>36</v>
      </c>
      <c r="B23" s="97"/>
      <c r="C23" s="108"/>
      <c r="D23" s="109"/>
      <c r="E23" s="109"/>
      <c r="F23" s="109"/>
      <c r="G23" s="109"/>
      <c r="H23" s="109"/>
      <c r="I23" s="109"/>
      <c r="J23" s="109"/>
      <c r="K23" s="110"/>
    </row>
    <row r="24" spans="1:11" ht="12.75">
      <c r="A24" s="7"/>
      <c r="B24" s="10"/>
      <c r="K24" s="15"/>
    </row>
    <row r="25" spans="1:11" ht="12.75">
      <c r="A25" s="96" t="s">
        <v>3</v>
      </c>
      <c r="B25" s="97"/>
      <c r="C25" s="108"/>
      <c r="D25" s="109"/>
      <c r="E25" s="109"/>
      <c r="F25" s="109"/>
      <c r="G25" s="109"/>
      <c r="H25" s="109"/>
      <c r="I25" s="109"/>
      <c r="J25" s="109"/>
      <c r="K25" s="110"/>
    </row>
    <row r="26" spans="1:11" ht="12.75">
      <c r="A26" s="6"/>
      <c r="B26" s="10"/>
      <c r="C26" s="19"/>
      <c r="D26" s="10"/>
      <c r="E26" s="10"/>
      <c r="F26" s="10"/>
      <c r="G26" s="10"/>
      <c r="H26" s="10"/>
      <c r="I26" s="10"/>
      <c r="J26" s="10"/>
      <c r="K26" s="10"/>
    </row>
    <row r="27" spans="1:3" ht="12.75">
      <c r="A27" s="7"/>
      <c r="B27" s="7"/>
      <c r="C27" s="20"/>
    </row>
    <row r="28" spans="11:12" ht="12.75">
      <c r="K28" s="4"/>
      <c r="L28" s="4"/>
    </row>
    <row r="29" spans="11:12" ht="12.75">
      <c r="K29" s="4"/>
      <c r="L29" s="4"/>
    </row>
    <row r="30" spans="9:12" ht="12.75">
      <c r="I30" s="17"/>
      <c r="J30" s="17"/>
      <c r="K30" s="18"/>
      <c r="L30" s="16"/>
    </row>
    <row r="31" spans="9:11" ht="12.75">
      <c r="I31" s="107" t="s">
        <v>13</v>
      </c>
      <c r="J31" s="107"/>
      <c r="K31" s="107"/>
    </row>
  </sheetData>
  <sheetProtection/>
  <mergeCells count="14">
    <mergeCell ref="A4:B4"/>
    <mergeCell ref="C4:K4"/>
    <mergeCell ref="B6:L6"/>
    <mergeCell ref="A20:B20"/>
    <mergeCell ref="C20:E20"/>
    <mergeCell ref="F20:H20"/>
    <mergeCell ref="I20:K20"/>
    <mergeCell ref="A25:B25"/>
    <mergeCell ref="C25:K25"/>
    <mergeCell ref="I31:K31"/>
    <mergeCell ref="A21:B21"/>
    <mergeCell ref="C21:K21"/>
    <mergeCell ref="A23:B23"/>
    <mergeCell ref="C23:K2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0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epacia</cp:lastModifiedBy>
  <cp:lastPrinted>2020-06-25T07:44:06Z</cp:lastPrinted>
  <dcterms:created xsi:type="dcterms:W3CDTF">2003-05-16T10:10:29Z</dcterms:created>
  <dcterms:modified xsi:type="dcterms:W3CDTF">2020-06-26T10:23:07Z</dcterms:modified>
  <cp:category/>
  <cp:version/>
  <cp:contentType/>
  <cp:contentStatus/>
</cp:coreProperties>
</file>