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20" windowWidth="15120" windowHeight="4380" firstSheet="6" activeTab="7"/>
  </bookViews>
  <sheets>
    <sheet name="Informacje ogólne" sheetId="1" r:id="rId1"/>
    <sheet name="Zadanie 1" sheetId="2" r:id="rId2"/>
    <sheet name="Zadanie 2" sheetId="3" r:id="rId3"/>
    <sheet name="Zadanie 3" sheetId="4" r:id="rId4"/>
    <sheet name="Zadanie 4" sheetId="5" r:id="rId5"/>
    <sheet name="Zadanie 5" sheetId="6" r:id="rId6"/>
    <sheet name="Zadanie 6" sheetId="7" r:id="rId7"/>
    <sheet name="Zadanie 7" sheetId="8" r:id="rId8"/>
    <sheet name="Zadanie 8" sheetId="9" r:id="rId9"/>
    <sheet name="Zadanie 9" sheetId="10" r:id="rId10"/>
    <sheet name="Zadanie 10" sheetId="11" r:id="rId11"/>
    <sheet name="Zadanie 11" sheetId="12" r:id="rId12"/>
    <sheet name="Zadanie 12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ania</author>
    <author>Jacek francuz</author>
  </authors>
  <commentList>
    <comment ref="D21" authorId="0">
      <text>
        <r>
          <rPr>
            <sz val="8"/>
            <rFont val="Tahoma"/>
            <family val="2"/>
          </rPr>
          <t>Wartość w tej kolumnie przepisuje się automatycznie z pola "Cena brutto" na arkuszu właściwego zadania</t>
        </r>
      </text>
    </comment>
    <comment ref="E21" authorId="0">
      <text>
        <r>
          <rPr>
            <sz val="8"/>
            <rFont val="Tahoma"/>
            <family val="0"/>
          </rPr>
          <t>Wartość w tej kolumnie przepisuje się automatycznie z pola "Kwota VAT" na arkuszu właściwego zadania</t>
        </r>
      </text>
    </comment>
    <comment ref="A1" authorId="1">
      <text>
        <r>
          <rPr>
            <b/>
            <sz val="8"/>
            <rFont val="Tahoma"/>
            <family val="0"/>
          </rPr>
          <t>ProPublicoEx z.1  Komentarz zastrzeżony - proszę nie modyfikować</t>
        </r>
      </text>
    </comment>
  </commentList>
</comments>
</file>

<file path=xl/comments10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KOL_2</t>
        </r>
      </text>
    </comment>
    <comment ref="K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1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KOL_2</t>
        </r>
      </text>
    </comment>
    <comment ref="K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2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KOL_2</t>
        </r>
      </text>
    </comment>
    <comment ref="K10" authorId="0">
      <text>
        <r>
          <rPr>
            <b/>
            <sz val="9"/>
            <rFont val="Tahoma"/>
            <family val="2"/>
          </rPr>
          <t>KOL_1</t>
        </r>
      </text>
    </comment>
    <comment ref="G13" authorId="0">
      <text>
        <r>
          <rPr>
            <b/>
            <sz val="9"/>
            <rFont val="Tahoma"/>
            <family val="2"/>
          </rPr>
          <t>pp_netto</t>
        </r>
      </text>
    </comment>
    <comment ref="I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3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KOL_2</t>
        </r>
      </text>
    </comment>
    <comment ref="K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.xml><?xml version="1.0" encoding="utf-8"?>
<comments xmlns="http://schemas.openxmlformats.org/spreadsheetml/2006/main">
  <authors>
    <author>ania</author>
    <author>kjanicki</author>
  </authors>
  <commentList>
    <comment ref="C14" authorId="0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" authorId="1">
      <text>
        <r>
          <rPr>
            <b/>
            <sz val="9"/>
            <rFont val="Tahoma"/>
            <family val="0"/>
          </rPr>
          <t>pp_b</t>
        </r>
      </text>
    </comment>
    <comment ref="A10" authorId="1">
      <text>
        <r>
          <rPr>
            <b/>
            <sz val="9"/>
            <rFont val="Tahoma"/>
            <family val="2"/>
          </rPr>
          <t>NR
tbl_poz</t>
        </r>
      </text>
    </comment>
    <comment ref="B10" authorId="1">
      <text>
        <r>
          <rPr>
            <b/>
            <sz val="9"/>
            <rFont val="Tahoma"/>
            <family val="2"/>
          </rPr>
          <t>NAZWA</t>
        </r>
      </text>
    </comment>
    <comment ref="C10" authorId="1">
      <text>
        <r>
          <rPr>
            <b/>
            <sz val="9"/>
            <rFont val="Tahoma"/>
            <family val="2"/>
          </rPr>
          <t>JEDNOSTKA</t>
        </r>
      </text>
    </comment>
    <comment ref="D10" authorId="1">
      <text>
        <r>
          <rPr>
            <b/>
            <sz val="9"/>
            <rFont val="Tahoma"/>
            <family val="2"/>
          </rPr>
          <t>ILOSC</t>
        </r>
      </text>
    </comment>
    <comment ref="E10" authorId="1">
      <text>
        <r>
          <rPr>
            <b/>
            <sz val="9"/>
            <rFont val="Tahoma"/>
            <family val="2"/>
          </rPr>
          <t>OPIS</t>
        </r>
      </text>
    </comment>
    <comment ref="F10" authorId="1">
      <text>
        <r>
          <rPr>
            <b/>
            <sz val="9"/>
            <rFont val="Tahoma"/>
            <family val="2"/>
          </rPr>
          <t>CENA_NETTO</t>
        </r>
      </text>
    </comment>
    <comment ref="G10" authorId="1">
      <text>
        <r>
          <rPr>
            <b/>
            <sz val="9"/>
            <rFont val="Tahoma"/>
            <family val="2"/>
          </rPr>
          <t>WARTOSC_NETTO</t>
        </r>
      </text>
    </comment>
    <comment ref="H10" authorId="1">
      <text>
        <r>
          <rPr>
            <b/>
            <sz val="9"/>
            <rFont val="Tahoma"/>
            <family val="2"/>
          </rPr>
          <t>VAT</t>
        </r>
      </text>
    </comment>
    <comment ref="I10" authorId="1">
      <text>
        <r>
          <rPr>
            <b/>
            <sz val="9"/>
            <rFont val="Tahoma"/>
            <family val="2"/>
          </rPr>
          <t>WARTOSC_BRUTTO</t>
        </r>
      </text>
    </comment>
    <comment ref="J10" authorId="1">
      <text>
        <r>
          <rPr>
            <b/>
            <sz val="9"/>
            <rFont val="Tahoma"/>
            <family val="2"/>
          </rPr>
          <t>KOL_1</t>
        </r>
      </text>
    </comment>
    <comment ref="G12" authorId="1">
      <text>
        <r>
          <rPr>
            <b/>
            <sz val="9"/>
            <rFont val="Tahoma"/>
            <family val="2"/>
          </rPr>
          <t>pp_netto</t>
        </r>
      </text>
    </comment>
    <comment ref="I12" authorId="1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rFont val="Tahoma"/>
            <family val="2"/>
          </rPr>
          <t>OPIS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rFont val="Tahoma"/>
            <family val="2"/>
          </rPr>
          <t>OPIS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rFont val="Tahoma"/>
            <family val="2"/>
          </rPr>
          <t>OPIS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rFont val="Tahoma"/>
            <family val="2"/>
          </rPr>
          <t>OPIS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rFont val="Tahoma"/>
            <family val="2"/>
          </rPr>
          <t>OPIS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8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rFont val="Tahoma"/>
            <family val="2"/>
          </rPr>
          <t>OPIS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9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KOL_2</t>
        </r>
      </text>
    </comment>
    <comment ref="K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<sst xmlns="http://schemas.openxmlformats.org/spreadsheetml/2006/main" count="424" uniqueCount="116">
  <si>
    <t>Przedmiot:</t>
  </si>
  <si>
    <t>Zadanie nr:</t>
  </si>
  <si>
    <t>Temat:</t>
  </si>
  <si>
    <t>Termin wykonania:</t>
  </si>
  <si>
    <t>Okres gwarancji:</t>
  </si>
  <si>
    <t>Warunki płatności:</t>
  </si>
  <si>
    <t>Nazwa Oferenta:</t>
  </si>
  <si>
    <t>NIP:</t>
  </si>
  <si>
    <t>REGON:</t>
  </si>
  <si>
    <t>ulica:</t>
  </si>
  <si>
    <t>nr domu:</t>
  </si>
  <si>
    <t>nr lokalu:</t>
  </si>
  <si>
    <t>kod:</t>
  </si>
  <si>
    <t>miejscowość:</t>
  </si>
  <si>
    <t>Cena brutto:</t>
  </si>
  <si>
    <t>Szczegółowy podział zadania:</t>
  </si>
  <si>
    <t>Przystępując do postępowania o udzielenie zamówienia publicznego o przedmiocie określonym powyżej oferuję realizację zamówienia zgodnie z zasadami określonymi w Specyfikacji Istotnych Warunków Zamówienia.</t>
  </si>
  <si>
    <t>Oświadczamy, że zapoznaliśmy się ze specyfikacją istotnych warunków zamówienia i uznajemy się za związanych określonymi w niej zasadami postępowania.</t>
  </si>
  <si>
    <t>Oświadczamy, że uważamy się za związanych niniejszą ofertą na czas wskazany w specyfikacji istotnych warunków zamówienia.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</si>
  <si>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</si>
  <si>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</si>
  <si>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1.</t>
  </si>
  <si>
    <t>2.</t>
  </si>
  <si>
    <t>3.</t>
  </si>
  <si>
    <t>4.</t>
  </si>
  <si>
    <t>Kwota VAT:</t>
  </si>
  <si>
    <t>Numer zadania:</t>
  </si>
  <si>
    <t>Składamy ofertę na następujące zadania:</t>
  </si>
  <si>
    <t>cena brutto słownie:</t>
  </si>
  <si>
    <t>Powiat:</t>
  </si>
  <si>
    <t>Województwo:</t>
  </si>
  <si>
    <t>Bank:</t>
  </si>
  <si>
    <t>nr konta:</t>
  </si>
  <si>
    <t>Sygnatura przetargu:</t>
  </si>
  <si>
    <t>22/ZP/2020/P</t>
  </si>
  <si>
    <t>Zakup wyposażenia i sprzętu medycznego - wsparcie dla Szpitala Chorób Płuc im. św. Józefa w Pilchowicach w zwalczaniu epidemii i chorób zakaźnych w tym COVID-19 i gruźlicy</t>
  </si>
  <si>
    <t>Pozycje</t>
  </si>
  <si>
    <t>Nr</t>
  </si>
  <si>
    <t>Nazwa</t>
  </si>
  <si>
    <t>Jednostka</t>
  </si>
  <si>
    <t>Ilość</t>
  </si>
  <si>
    <t>Cena netto</t>
  </si>
  <si>
    <t>Wartość netto</t>
  </si>
  <si>
    <t>VAT (%)</t>
  </si>
  <si>
    <t>Wartość brutto</t>
  </si>
  <si>
    <t>Producent</t>
  </si>
  <si>
    <t>Spirometr</t>
  </si>
  <si>
    <t>szt.</t>
  </si>
  <si>
    <t>Gazometr przenośny</t>
  </si>
  <si>
    <t xml:space="preserve">Asystory kaszlu (koflator)  </t>
  </si>
  <si>
    <t xml:space="preserve">Urządzenia do wysokoprzepływowej terapii donosowej </t>
  </si>
  <si>
    <t>szafa do przechowywania bronchoskopów</t>
  </si>
  <si>
    <t xml:space="preserve">Bodypletyzmograf wraz z aparatem do DLCO (zestaw) </t>
  </si>
  <si>
    <t>Opis</t>
  </si>
  <si>
    <t>Typ /model</t>
  </si>
  <si>
    <t>kombinezony ochronne</t>
  </si>
  <si>
    <t>Typ/model</t>
  </si>
  <si>
    <t>ochraniacze na buty</t>
  </si>
  <si>
    <t>ochraniacze na buty wysokie do kolana zgodne z normą EN: 14126</t>
  </si>
  <si>
    <t>para</t>
  </si>
  <si>
    <t>Typ/ model</t>
  </si>
  <si>
    <t xml:space="preserve">półmaski filtrujące </t>
  </si>
  <si>
    <t xml:space="preserve"> środek ochrony indywidualnej, w klasie ochrony FFP3, wyposażone w zawór wydechowy, zacisk nosowy, lub odpowiednio wyprofilowaną część nosową czaszy półmaski, osłaniająca usta, nos i brodę użytkownika, zgodna z normą EN 149:2001 + A1:2009. Pakowane pojedynczo w opakowanie bezpośrednie. Oznakowana zgodnie z wymaganiami normy stanowiącej podstawę wykazania jej właściwości ochronnych.</t>
  </si>
  <si>
    <t xml:space="preserve">Preparat do dezynfekcji pomieszczeń metodą zamgławiania 
(nabój) </t>
  </si>
  <si>
    <t>op.</t>
  </si>
  <si>
    <t>Zakup spirometru</t>
  </si>
  <si>
    <t>Zakup gazometru przenośnego</t>
  </si>
  <si>
    <t>Zakup kapnografu</t>
  </si>
  <si>
    <t xml:space="preserve">Zakup asystorów kaszlu (koflatory). </t>
  </si>
  <si>
    <t xml:space="preserve">Zakup urządzenia do wysokoprzepływowej terapii donosowej </t>
  </si>
  <si>
    <t xml:space="preserve">Zakup szafy do przechowywania bronchoskopów. </t>
  </si>
  <si>
    <t xml:space="preserve">Zakup bodypletyzmografu wraz z aparatem do DLCO (zestaw) </t>
  </si>
  <si>
    <t>Dostawy kombinezonów ochronnych</t>
  </si>
  <si>
    <t>Dostawy ochraniaczy na buty</t>
  </si>
  <si>
    <t>Dostawy półmasek filtrujących</t>
  </si>
  <si>
    <t>Dostawy dozowników rotametrycznych tlenu</t>
  </si>
  <si>
    <t>Dostawa naboi do zamgławiania</t>
  </si>
  <si>
    <t>Kapnograf</t>
  </si>
  <si>
    <t>do 60 dni</t>
  </si>
  <si>
    <t>24 miesiące</t>
  </si>
  <si>
    <t>Opis typ/model*</t>
  </si>
  <si>
    <t>* Zgodnie z wypełnionym Szczegółowym Opisem Zamówienia</t>
  </si>
  <si>
    <t>Opis typ/model *</t>
  </si>
  <si>
    <t>środek ochrony indywidualnej kategorii III, typ minimum 4,5,6 zgodny z normą EN: 14126. Rękawy, wykończone elastyczną taśmą zabezpieczającą, zamek błyskawiczny kryty listwą. Posiadający oznakowanie CE. Rozmiar M/L/XL</t>
  </si>
  <si>
    <t>12 miesięcy</t>
  </si>
  <si>
    <t>5.</t>
  </si>
  <si>
    <t>zamierzamy / nie zamierzamy powierzyć realizację następujących części zamówienia podwykonawcom*:</t>
  </si>
  <si>
    <t>Lp.</t>
  </si>
  <si>
    <t>Nazwa Podwykonawcy</t>
  </si>
  <si>
    <t>Opis części zamówienia, którą Wykonawca zamierza powierzyć do realizacji przez Podwykonawcę podać procentowy udział w zamówieniu</t>
  </si>
  <si>
    <t>6.</t>
  </si>
  <si>
    <t>zapoznaliśmy się z istotnymi postanowieniami umowy, które zostały zawarte w Specyfikacji Istotnych Warunków Zamówienia i zobowiązujemy się w przypadku wyboru naszej oferty do zawarcia umowy na zawartych tam warunkach w miejscu i terminie wyznaczonym przez Zamawiającego;</t>
  </si>
  <si>
    <t>7.</t>
  </si>
  <si>
    <r>
      <t>wypełniliśmy obowiązki informacyjne przewidziane w art. 13 lub art. 14 RODO</t>
    </r>
    <r>
      <rPr>
        <b/>
        <sz val="10"/>
        <rFont val="Arial CE"/>
        <family val="0"/>
      </rPr>
      <t>**</t>
    </r>
    <r>
      <rPr>
        <sz val="10"/>
        <rFont val="Arial CE"/>
        <family val="0"/>
      </rPr>
      <t xml:space="preserve"> wobec osób fizycznych, od których dane osobowe bezpośrednio lub pośrednio pozyskaliśmy w celu ubiegania się o udzielenie zamówienia publicznego w niniejszym postępowaniu</t>
    </r>
    <r>
      <rPr>
        <b/>
        <sz val="10"/>
        <rFont val="Arial CE"/>
        <family val="0"/>
      </rPr>
      <t>***</t>
    </r>
    <r>
      <rPr>
        <sz val="10"/>
        <rFont val="Arial CE"/>
        <family val="0"/>
      </rPr>
      <t xml:space="preserve"> .</t>
    </r>
  </si>
  <si>
    <t>8.</t>
  </si>
  <si>
    <t xml:space="preserve">9. </t>
  </si>
  <si>
    <t>Oświadczamy, iż oferowany sprzęt jest zgodny z Szczegółowym Opisem Zamówienia załączonym do oferty</t>
  </si>
  <si>
    <t>Opis *</t>
  </si>
  <si>
    <t>Tel.</t>
  </si>
  <si>
    <t>adres email</t>
  </si>
  <si>
    <t xml:space="preserve">Kryterium oceny - koszt 24-miesięcznego serwisu pogwarancyjnego: </t>
  </si>
  <si>
    <t>Arkusz kalkulacyjno-cenowy</t>
  </si>
  <si>
    <t xml:space="preserve">Gotowy do użycia nietoksyczny, niekorozyjny, biodegrodowalny w 99,9% preparat do dezynfekcji pomieszczeń metodą zamgławiania, oparty na 6% nadtlenku wodoru + kationy srebra. Środek aktywny wobec bakterii, grzybów, wirusów, sporów. Kompatybilny z urządzeniem do fumigacji             " NOCOSPRAY".  Opakowanie 1000 ml.
 </t>
  </si>
  <si>
    <t>jesteśmy*/ nie jesteśmy*  małym lub średnim przedsiębiorstwem (*odpowiednie skreślić)</t>
  </si>
  <si>
    <r>
      <t xml:space="preserve">    </t>
    </r>
    <r>
      <rPr>
        <i/>
        <sz val="10"/>
        <rFont val="Times New Roman"/>
        <family val="1"/>
      </rPr>
      <t>................................................................................</t>
    </r>
  </si>
  <si>
    <t xml:space="preserve">(data i podpis osoby upoważnionej do składania </t>
  </si>
  <si>
    <t>oświadczeń woli w imieniu wykonawcy)</t>
  </si>
  <si>
    <t>dozownik tlenu medycznego pojedynczy, zakres 0-ok. 17 L/ min, mocowany do punktu AGA</t>
  </si>
  <si>
    <t>dozownik tlenu medycznego podwójny, zakres 2x 0- ok. 17 L/ min, mocowany do punktu AGA</t>
  </si>
  <si>
    <t>Kryterium oceny - termin wykonania (podać w dniach, max. do 30 dni):</t>
  </si>
  <si>
    <t xml:space="preserve">Kryterium oceny -parametry techniczne (posiadanie funkcji oscylacji) wpisać TAK lub NIE*: </t>
  </si>
  <si>
    <t>36 miesięcy</t>
  </si>
  <si>
    <t>dozownik rotametryczne tlenu podwójny</t>
  </si>
  <si>
    <t>dozownik rotametryczne tlenu pojedynczy</t>
  </si>
  <si>
    <t>Załącznik nr 6 do SIWZ</t>
  </si>
  <si>
    <t>do 30 dni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</si>
</sst>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b/>
      <sz val="9"/>
      <name val="Tahoma"/>
      <family val="0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top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168" fontId="0" fillId="0" borderId="10" xfId="58" applyNumberFormat="1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33" borderId="11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right" wrapText="1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 horizontal="left"/>
      <protection locked="0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49" fontId="0" fillId="35" borderId="0" xfId="0" applyNumberForma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36" borderId="0" xfId="0" applyFill="1" applyAlignment="1" applyProtection="1">
      <alignment horizontal="left" vertical="top" wrapText="1"/>
      <protection locked="0"/>
    </xf>
    <xf numFmtId="0" fontId="0" fillId="36" borderId="0" xfId="0" applyFill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left" vertical="center" wrapText="1"/>
      <protection locked="0"/>
    </xf>
    <xf numFmtId="0" fontId="0" fillId="35" borderId="12" xfId="0" applyFill="1" applyBorder="1" applyAlignment="1" applyProtection="1">
      <alignment horizontal="left" vertical="center" wrapText="1"/>
      <protection locked="0"/>
    </xf>
    <xf numFmtId="0" fontId="0" fillId="35" borderId="13" xfId="0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0" fontId="0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12" xfId="0" applyNumberFormat="1" applyFont="1" applyFill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Border="1" applyAlignment="1">
      <alignment/>
    </xf>
    <xf numFmtId="170" fontId="0" fillId="33" borderId="15" xfId="0" applyNumberFormat="1" applyFont="1" applyFill="1" applyBorder="1" applyAlignment="1" applyProtection="1">
      <alignment horizontal="left"/>
      <protection locked="0"/>
    </xf>
    <xf numFmtId="170" fontId="0" fillId="33" borderId="16" xfId="0" applyNumberFormat="1" applyFont="1" applyFill="1" applyBorder="1" applyAlignment="1" applyProtection="1">
      <alignment horizontal="left"/>
      <protection locked="0"/>
    </xf>
    <xf numFmtId="170" fontId="0" fillId="33" borderId="17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33" borderId="11" xfId="0" applyNumberFormat="1" applyFont="1" applyFill="1" applyBorder="1" applyAlignment="1" applyProtection="1">
      <alignment horizontal="left"/>
      <protection locked="0"/>
    </xf>
    <xf numFmtId="170" fontId="0" fillId="33" borderId="12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3" xfId="0" applyFont="1" applyFill="1" applyBorder="1" applyAlignment="1" applyProtection="1">
      <alignment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Walutowy 3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18.875" style="1" customWidth="1"/>
    <col min="3" max="3" width="41.00390625" style="1" customWidth="1"/>
    <col min="4" max="4" width="21.125" style="1" customWidth="1"/>
    <col min="5" max="5" width="19.25390625" style="1" customWidth="1"/>
    <col min="6" max="6" width="16.875" style="1" customWidth="1"/>
    <col min="7" max="7" width="9.00390625" style="1" customWidth="1"/>
    <col min="8" max="16384" width="9.125" style="1" customWidth="1"/>
  </cols>
  <sheetData>
    <row r="1" spans="1:29" ht="12.75">
      <c r="A1" s="4"/>
      <c r="B1" s="10"/>
      <c r="C1" s="10"/>
      <c r="D1" s="10"/>
      <c r="E1" s="10"/>
      <c r="F1" s="10" t="s">
        <v>114</v>
      </c>
      <c r="G1" s="10"/>
      <c r="H1" s="10"/>
      <c r="I1" s="10"/>
      <c r="J1" s="10"/>
      <c r="K1" s="4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2" ht="12.75">
      <c r="A3" s="101"/>
      <c r="B3" s="25" t="s">
        <v>33</v>
      </c>
      <c r="C3" s="28" t="s">
        <v>34</v>
      </c>
      <c r="G3" s="2"/>
      <c r="H3" s="4"/>
      <c r="I3" s="4"/>
      <c r="J3" s="4"/>
      <c r="K3" s="4"/>
      <c r="L3" s="4"/>
    </row>
    <row r="4" spans="1:12" ht="12.75">
      <c r="A4" s="101"/>
      <c r="B4" s="101"/>
      <c r="C4" s="101"/>
      <c r="D4" s="101"/>
      <c r="E4" s="101"/>
      <c r="F4" s="101"/>
      <c r="G4" s="101"/>
      <c r="H4" s="4"/>
      <c r="I4" s="4"/>
      <c r="J4" s="4"/>
      <c r="K4" s="4"/>
      <c r="L4" s="4"/>
    </row>
    <row r="5" spans="1:12" ht="48.75" customHeight="1">
      <c r="A5" s="101"/>
      <c r="B5" s="29" t="s">
        <v>0</v>
      </c>
      <c r="C5" s="102" t="s">
        <v>35</v>
      </c>
      <c r="D5" s="103"/>
      <c r="E5" s="103"/>
      <c r="F5" s="103"/>
      <c r="G5" s="103"/>
      <c r="H5" s="104"/>
      <c r="I5" s="4"/>
      <c r="J5" s="4"/>
      <c r="K5" s="4"/>
      <c r="L5" s="4"/>
    </row>
    <row r="6" spans="8:29" ht="12.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2" ht="12.75">
      <c r="B7" s="25" t="s">
        <v>6</v>
      </c>
      <c r="C7" s="105"/>
      <c r="D7" s="106"/>
      <c r="E7" s="106"/>
      <c r="F7" s="106"/>
      <c r="G7" s="106"/>
      <c r="H7" s="107"/>
      <c r="I7" s="4"/>
      <c r="J7" s="4"/>
      <c r="K7" s="4"/>
      <c r="L7" s="4"/>
    </row>
    <row r="8" spans="8:12" ht="12.75">
      <c r="H8" s="4"/>
      <c r="I8" s="4"/>
      <c r="J8" s="4"/>
      <c r="K8" s="4"/>
      <c r="L8" s="4"/>
    </row>
    <row r="9" spans="2:12" ht="12.75">
      <c r="B9" s="25" t="s">
        <v>9</v>
      </c>
      <c r="C9" s="30"/>
      <c r="D9" s="25" t="s">
        <v>10</v>
      </c>
      <c r="E9" s="30"/>
      <c r="F9" s="25" t="s">
        <v>11</v>
      </c>
      <c r="G9" s="84"/>
      <c r="H9" s="85"/>
      <c r="I9" s="4"/>
      <c r="J9" s="4"/>
      <c r="K9" s="4"/>
      <c r="L9" s="4"/>
    </row>
    <row r="10" spans="2:12" ht="12.75">
      <c r="B10" s="25" t="s">
        <v>12</v>
      </c>
      <c r="C10" s="30"/>
      <c r="D10" s="95" t="s">
        <v>13</v>
      </c>
      <c r="E10" s="95"/>
      <c r="F10" s="84"/>
      <c r="G10" s="96"/>
      <c r="H10" s="85"/>
      <c r="I10" s="4"/>
      <c r="J10" s="4"/>
      <c r="K10" s="4"/>
      <c r="L10" s="4"/>
    </row>
    <row r="11" spans="2:12" ht="12.75">
      <c r="B11" s="25" t="s">
        <v>29</v>
      </c>
      <c r="C11" s="30"/>
      <c r="D11" s="95" t="s">
        <v>30</v>
      </c>
      <c r="E11" s="95"/>
      <c r="F11" s="84"/>
      <c r="G11" s="96"/>
      <c r="H11" s="85"/>
      <c r="I11" s="4"/>
      <c r="J11" s="4"/>
      <c r="K11" s="4"/>
      <c r="L11" s="4"/>
    </row>
    <row r="12" spans="8:12" ht="12.75">
      <c r="H12" s="4"/>
      <c r="I12" s="4"/>
      <c r="J12" s="4"/>
      <c r="K12" s="4"/>
      <c r="L12" s="4"/>
    </row>
    <row r="13" spans="2:12" ht="12.75">
      <c r="B13" s="25" t="s">
        <v>7</v>
      </c>
      <c r="C13" s="30"/>
      <c r="D13" s="25" t="s">
        <v>8</v>
      </c>
      <c r="E13" s="86"/>
      <c r="F13" s="87"/>
      <c r="G13" s="87"/>
      <c r="H13" s="85"/>
      <c r="I13" s="4"/>
      <c r="J13" s="4"/>
      <c r="K13" s="4"/>
      <c r="L13" s="4"/>
    </row>
    <row r="14" spans="8:12" ht="12.75">
      <c r="H14" s="4"/>
      <c r="I14" s="4"/>
      <c r="J14" s="4"/>
      <c r="K14" s="4"/>
      <c r="L14" s="4"/>
    </row>
    <row r="15" spans="2:12" ht="12.75">
      <c r="B15" s="25" t="s">
        <v>31</v>
      </c>
      <c r="C15" s="31"/>
      <c r="D15" s="27" t="s">
        <v>32</v>
      </c>
      <c r="E15" s="84"/>
      <c r="F15" s="88"/>
      <c r="G15" s="88"/>
      <c r="H15" s="89"/>
      <c r="I15" s="4"/>
      <c r="J15" s="4"/>
      <c r="K15" s="4"/>
      <c r="L15" s="4"/>
    </row>
    <row r="16" spans="2:12" ht="12.75">
      <c r="B16" s="25"/>
      <c r="C16" s="64"/>
      <c r="D16" s="65"/>
      <c r="E16" s="66"/>
      <c r="F16" s="67"/>
      <c r="G16" s="67"/>
      <c r="H16" s="67"/>
      <c r="I16" s="4"/>
      <c r="J16" s="4"/>
      <c r="K16" s="4"/>
      <c r="L16" s="4"/>
    </row>
    <row r="17" spans="2:12" ht="12.75">
      <c r="B17" s="25" t="s">
        <v>98</v>
      </c>
      <c r="C17" s="31"/>
      <c r="D17" s="27" t="s">
        <v>99</v>
      </c>
      <c r="E17" s="74"/>
      <c r="F17" s="75"/>
      <c r="G17" s="75"/>
      <c r="H17" s="76"/>
      <c r="I17" s="4"/>
      <c r="J17" s="4"/>
      <c r="K17" s="4"/>
      <c r="L17" s="4"/>
    </row>
    <row r="18" spans="3:29" ht="12.75">
      <c r="C18" s="13"/>
      <c r="D18" s="13"/>
      <c r="E18" s="13"/>
      <c r="F18" s="13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97" t="s">
        <v>27</v>
      </c>
      <c r="C19" s="98"/>
      <c r="D19" s="98"/>
      <c r="E19" s="98"/>
      <c r="F19" s="98"/>
      <c r="G19" s="9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2"/>
      <c r="C20" s="14"/>
      <c r="D20" s="14"/>
      <c r="E20" s="14"/>
      <c r="F20" s="14"/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18" t="s">
        <v>26</v>
      </c>
      <c r="C21" s="19" t="s">
        <v>2</v>
      </c>
      <c r="D21" s="19" t="s">
        <v>14</v>
      </c>
      <c r="E21" s="19" t="s">
        <v>25</v>
      </c>
      <c r="F21" s="14"/>
      <c r="G21" s="1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4.75" customHeight="1">
      <c r="B22" s="57">
        <f>'Zadanie 1'!$C$2</f>
        <v>1</v>
      </c>
      <c r="C22" s="58" t="str">
        <f>'Zadanie 1'!$C$4</f>
        <v>Zakup spirometru</v>
      </c>
      <c r="D22" s="59">
        <f>'Zadanie 1'!$C$14</f>
        <v>0</v>
      </c>
      <c r="E22" s="59">
        <f>'Zadanie 1'!$I$14</f>
        <v>0</v>
      </c>
      <c r="F22" s="1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4.75" customHeight="1">
      <c r="B23" s="57">
        <f>'Zadanie 2'!$C$2</f>
        <v>2</v>
      </c>
      <c r="C23" s="58" t="str">
        <f>'Zadanie 2'!$C$4</f>
        <v>Zakup gazometru przenośnego</v>
      </c>
      <c r="D23" s="59">
        <f>'Zadanie 2'!$C$14</f>
        <v>0</v>
      </c>
      <c r="E23" s="59">
        <f>'Zadanie 2'!$I$14</f>
        <v>0</v>
      </c>
      <c r="F23" s="14"/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24.75" customHeight="1">
      <c r="B24" s="57">
        <f>'Zadanie 3'!$C$2</f>
        <v>3</v>
      </c>
      <c r="C24" s="58" t="str">
        <f>'Zadanie 3'!$C$4</f>
        <v>Zakup kapnografu</v>
      </c>
      <c r="D24" s="59">
        <f>'Zadanie 3'!$C$14</f>
        <v>0</v>
      </c>
      <c r="E24" s="59">
        <f>'Zadanie 3'!$I$14</f>
        <v>0</v>
      </c>
      <c r="F24" s="14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4.75" customHeight="1">
      <c r="B25" s="57">
        <f>'Zadanie 4'!$C$2</f>
        <v>4</v>
      </c>
      <c r="C25" s="58" t="str">
        <f>'Zadanie 4'!$C$4</f>
        <v>Zakup asystorów kaszlu (koflatory). </v>
      </c>
      <c r="D25" s="59">
        <f>'Zadanie 4'!$C$14</f>
        <v>0</v>
      </c>
      <c r="E25" s="59">
        <f>'Zadanie 4'!$I$14</f>
        <v>0</v>
      </c>
      <c r="F25" s="14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24.75" customHeight="1">
      <c r="B26" s="57">
        <f>'Zadanie 5'!$C$2</f>
        <v>5</v>
      </c>
      <c r="C26" s="58" t="str">
        <f>'Zadanie 5'!$C$4</f>
        <v>Zakup urządzenia do wysokoprzepływowej terapii donosowej </v>
      </c>
      <c r="D26" s="59">
        <f>'Zadanie 5'!$C$14</f>
        <v>0</v>
      </c>
      <c r="E26" s="59">
        <f>'Zadanie 5'!$I$14</f>
        <v>0</v>
      </c>
      <c r="F26" s="14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24.75" customHeight="1">
      <c r="B27" s="57">
        <f>'Zadanie 6'!$C$2</f>
        <v>6</v>
      </c>
      <c r="C27" s="58" t="str">
        <f>'Zadanie 6'!$C$4</f>
        <v>Zakup szafy do przechowywania bronchoskopów. </v>
      </c>
      <c r="D27" s="59">
        <f>'Zadanie 6'!$C$14</f>
        <v>0</v>
      </c>
      <c r="E27" s="59">
        <f>'Zadanie 6'!$I$14</f>
        <v>0</v>
      </c>
      <c r="F27" s="14"/>
      <c r="G27" s="1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24.75" customHeight="1">
      <c r="B28" s="57">
        <f>'Zadanie 7'!$C$2</f>
        <v>7</v>
      </c>
      <c r="C28" s="58" t="str">
        <f>'Zadanie 7'!$C$4</f>
        <v>Zakup bodypletyzmografu wraz z aparatem do DLCO (zestaw) </v>
      </c>
      <c r="D28" s="59">
        <f>'Zadanie 7'!$C$14</f>
        <v>0</v>
      </c>
      <c r="E28" s="59">
        <f>'Zadanie 7'!$I$14</f>
        <v>0</v>
      </c>
      <c r="F28" s="14"/>
      <c r="G28" s="1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24.75" customHeight="1">
      <c r="B29" s="57">
        <f>'Zadanie 8'!$C$2</f>
        <v>8</v>
      </c>
      <c r="C29" s="58" t="str">
        <f>'Zadanie 8'!$C$4</f>
        <v>Dostawy kombinezonów ochronnych</v>
      </c>
      <c r="D29" s="59">
        <f>'Zadanie 8'!$C$14</f>
        <v>0</v>
      </c>
      <c r="E29" s="59">
        <f>'Zadanie 8'!$I$14</f>
        <v>0</v>
      </c>
      <c r="F29" s="14"/>
      <c r="G29" s="1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24.75" customHeight="1">
      <c r="B30" s="57">
        <f>'Zadanie 9'!$C$2</f>
        <v>9</v>
      </c>
      <c r="C30" s="58" t="str">
        <f>'Zadanie 9'!$C$4</f>
        <v>Dostawy ochraniaczy na buty</v>
      </c>
      <c r="D30" s="59">
        <f>'Zadanie 9'!$C$14</f>
        <v>0</v>
      </c>
      <c r="E30" s="59">
        <f>'Zadanie 9'!$I$14</f>
        <v>0</v>
      </c>
      <c r="F30" s="14"/>
      <c r="G30" s="1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24.75" customHeight="1">
      <c r="B31" s="57">
        <f>'Zadanie 10'!$C$2</f>
        <v>10</v>
      </c>
      <c r="C31" s="58" t="str">
        <f>'Zadanie 10'!$C$4</f>
        <v>Dostawy półmasek filtrujących</v>
      </c>
      <c r="D31" s="59">
        <f>'Zadanie 10'!$C$14</f>
        <v>0</v>
      </c>
      <c r="E31" s="59">
        <f>'Zadanie 10'!$I$14</f>
        <v>0</v>
      </c>
      <c r="F31" s="14"/>
      <c r="G31" s="1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24.75" customHeight="1">
      <c r="B32" s="57">
        <f>'Zadanie 11'!$C$2</f>
        <v>11</v>
      </c>
      <c r="C32" s="58" t="str">
        <f>'Zadanie 11'!$C$4</f>
        <v>Dostawy dozowników rotametrycznych tlenu</v>
      </c>
      <c r="D32" s="59">
        <f>'Zadanie 11'!$C$15</f>
        <v>0</v>
      </c>
      <c r="E32" s="59">
        <f>'Zadanie 11'!$I$15</f>
        <v>0</v>
      </c>
      <c r="F32" s="14"/>
      <c r="G32" s="1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24.75" customHeight="1">
      <c r="B33" s="57">
        <f>'Zadanie 12'!$C$2</f>
        <v>12</v>
      </c>
      <c r="C33" s="58" t="str">
        <f>'Zadanie 12'!$C$4</f>
        <v>Dostawa naboi do zamgławiania</v>
      </c>
      <c r="D33" s="59">
        <f>'Zadanie 12'!$C$14</f>
        <v>0</v>
      </c>
      <c r="E33" s="59">
        <f>'Zadanie 12'!$I$14</f>
        <v>0</v>
      </c>
      <c r="F33" s="72">
        <f>SUM(D22:D33)</f>
        <v>0</v>
      </c>
      <c r="G33" s="1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8:29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38.25" customHeight="1">
      <c r="A35" s="70" t="s">
        <v>21</v>
      </c>
      <c r="B35" s="90" t="s">
        <v>16</v>
      </c>
      <c r="C35" s="90"/>
      <c r="D35" s="90"/>
      <c r="E35" s="90"/>
      <c r="F35" s="90"/>
      <c r="G35" s="90"/>
      <c r="H35" s="8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3.75" customHeight="1" hidden="1">
      <c r="A36" s="70"/>
      <c r="B36" s="22"/>
      <c r="C36" s="22"/>
      <c r="D36" s="22"/>
      <c r="E36" s="22"/>
      <c r="F36" s="22"/>
      <c r="G36" s="2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hidden="1">
      <c r="A37" s="70"/>
      <c r="B37" s="22"/>
      <c r="C37" s="22"/>
      <c r="D37" s="22"/>
      <c r="E37" s="22"/>
      <c r="F37" s="22"/>
      <c r="G37" s="2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hidden="1">
      <c r="A38" s="70"/>
      <c r="B38" s="22"/>
      <c r="C38" s="22"/>
      <c r="D38" s="22"/>
      <c r="E38" s="22"/>
      <c r="F38" s="22"/>
      <c r="G38" s="2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hidden="1">
      <c r="A39" s="70"/>
      <c r="B39" s="22"/>
      <c r="C39" s="22"/>
      <c r="D39" s="22"/>
      <c r="E39" s="22"/>
      <c r="F39" s="22"/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hidden="1">
      <c r="A40" s="70"/>
      <c r="B40" s="22"/>
      <c r="C40" s="22"/>
      <c r="D40" s="22"/>
      <c r="E40" s="22"/>
      <c r="F40" s="22"/>
      <c r="G40" s="2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hidden="1">
      <c r="A41" s="70"/>
      <c r="B41" s="21"/>
      <c r="C41" s="21"/>
      <c r="D41" s="21"/>
      <c r="E41" s="21"/>
      <c r="F41" s="21"/>
      <c r="G41" s="2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70"/>
      <c r="B42" s="23"/>
      <c r="C42" s="21"/>
      <c r="D42" s="21"/>
      <c r="E42" s="21"/>
      <c r="F42" s="21"/>
      <c r="G42" s="2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4.75" customHeight="1">
      <c r="A43" s="70" t="s">
        <v>22</v>
      </c>
      <c r="B43" s="91" t="s">
        <v>17</v>
      </c>
      <c r="C43" s="92"/>
      <c r="D43" s="92"/>
      <c r="E43" s="92"/>
      <c r="F43" s="92"/>
      <c r="G43" s="92"/>
      <c r="H43" s="8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70"/>
      <c r="B44" s="23"/>
      <c r="C44" s="24"/>
      <c r="D44" s="23"/>
      <c r="E44" s="23"/>
      <c r="F44" s="24"/>
      <c r="G44" s="2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5.5" customHeight="1">
      <c r="A45" s="70" t="s">
        <v>23</v>
      </c>
      <c r="B45" s="91" t="s">
        <v>18</v>
      </c>
      <c r="C45" s="92"/>
      <c r="D45" s="92"/>
      <c r="E45" s="92"/>
      <c r="F45" s="92"/>
      <c r="G45" s="92"/>
      <c r="H45" s="8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70"/>
      <c r="B46" s="23"/>
      <c r="C46" s="20"/>
      <c r="D46" s="20"/>
      <c r="E46" s="20"/>
      <c r="F46" s="20"/>
      <c r="G46" s="2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9" customHeight="1">
      <c r="A47" s="70" t="s">
        <v>24</v>
      </c>
      <c r="B47" s="91" t="s">
        <v>19</v>
      </c>
      <c r="C47" s="92"/>
      <c r="D47" s="92"/>
      <c r="E47" s="92"/>
      <c r="F47" s="92"/>
      <c r="G47" s="92"/>
      <c r="H47" s="8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32" t="s">
        <v>85</v>
      </c>
      <c r="B48" s="100" t="s">
        <v>86</v>
      </c>
      <c r="C48" s="100"/>
      <c r="D48" s="100"/>
      <c r="E48" s="100"/>
      <c r="F48" s="100"/>
      <c r="G48" s="100"/>
      <c r="H48" s="100"/>
      <c r="I4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4" customHeight="1">
      <c r="A49" s="108"/>
      <c r="B49" s="61" t="s">
        <v>87</v>
      </c>
      <c r="C49" s="61" t="s">
        <v>88</v>
      </c>
      <c r="D49" s="112" t="s">
        <v>89</v>
      </c>
      <c r="E49" s="112"/>
      <c r="F49" s="112"/>
      <c r="G49" s="112"/>
      <c r="H49" s="112"/>
      <c r="I4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5.5" customHeight="1">
      <c r="A50" s="108"/>
      <c r="B50" s="61"/>
      <c r="C50" s="62"/>
      <c r="D50" s="109"/>
      <c r="E50" s="110"/>
      <c r="F50" s="110"/>
      <c r="G50" s="110"/>
      <c r="H50" s="111"/>
      <c r="I5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30" customHeight="1">
      <c r="A51" s="108"/>
      <c r="B51" s="61"/>
      <c r="C51" s="62"/>
      <c r="D51" s="109"/>
      <c r="E51" s="110"/>
      <c r="F51" s="110"/>
      <c r="G51" s="110"/>
      <c r="H51" s="111"/>
      <c r="I5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>
      <c r="A52" s="70"/>
      <c r="B52" s="21"/>
      <c r="C52" s="21"/>
      <c r="D52" s="21"/>
      <c r="E52" s="21"/>
      <c r="F52" s="21"/>
      <c r="G52" s="2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71" t="s">
        <v>90</v>
      </c>
      <c r="B53" s="99" t="s">
        <v>91</v>
      </c>
      <c r="C53" s="99"/>
      <c r="D53" s="99"/>
      <c r="E53" s="99"/>
      <c r="F53" s="99"/>
      <c r="G53" s="99"/>
      <c r="H53" s="99"/>
      <c r="I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>
      <c r="A54" s="71"/>
      <c r="B54" s="69"/>
      <c r="C54" s="69"/>
      <c r="D54" s="69"/>
      <c r="E54" s="69"/>
      <c r="F54" s="69"/>
      <c r="G54" s="69"/>
      <c r="H54" s="69"/>
      <c r="I5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71" t="s">
        <v>92</v>
      </c>
      <c r="B55" s="99" t="s">
        <v>93</v>
      </c>
      <c r="C55" s="99"/>
      <c r="D55" s="99"/>
      <c r="E55" s="99"/>
      <c r="F55" s="99"/>
      <c r="G55" s="99"/>
      <c r="H55" s="99"/>
      <c r="I5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71"/>
      <c r="B56" s="69"/>
      <c r="C56" s="69"/>
      <c r="D56" s="69"/>
      <c r="E56" s="69"/>
      <c r="F56" s="69"/>
      <c r="G56" s="69"/>
      <c r="H56" s="69"/>
      <c r="I5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>
      <c r="A57" s="71" t="s">
        <v>94</v>
      </c>
      <c r="B57" s="100" t="s">
        <v>103</v>
      </c>
      <c r="C57" s="100"/>
      <c r="D57" s="100"/>
      <c r="E57" s="100"/>
      <c r="F57" s="100"/>
      <c r="G57" s="100"/>
      <c r="H57" s="100"/>
      <c r="I5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>
      <c r="A58" s="60"/>
      <c r="B58" s="68"/>
      <c r="C58" s="63"/>
      <c r="D58" s="63"/>
      <c r="E58" s="63"/>
      <c r="F58" s="63"/>
      <c r="G58" s="63"/>
      <c r="H58" s="63"/>
      <c r="I5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>
      <c r="A59" s="60" t="s">
        <v>95</v>
      </c>
      <c r="B59" s="83" t="s">
        <v>96</v>
      </c>
      <c r="C59" s="83"/>
      <c r="D59" s="83"/>
      <c r="E59" s="83"/>
      <c r="F59" s="83"/>
      <c r="G59" s="83"/>
      <c r="H59" s="83"/>
      <c r="I5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>
      <c r="A60" s="60"/>
      <c r="B60" s="68"/>
      <c r="C60" s="63"/>
      <c r="D60" s="63"/>
      <c r="E60" s="63"/>
      <c r="F60" s="63"/>
      <c r="G60" s="63"/>
      <c r="H60" s="63"/>
      <c r="I6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>
      <c r="A61" s="21"/>
      <c r="B61" s="21"/>
      <c r="C61" s="21"/>
      <c r="D61" s="21"/>
      <c r="E61" s="21"/>
      <c r="F61" s="21"/>
      <c r="G61" s="2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>
      <c r="A62" s="21"/>
      <c r="B62" s="93" t="s">
        <v>20</v>
      </c>
      <c r="C62" s="94"/>
      <c r="D62" s="94"/>
      <c r="E62" s="94"/>
      <c r="F62" s="94"/>
      <c r="G62" s="9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27.75" customHeight="1">
      <c r="A63" s="21"/>
      <c r="B63" s="81" t="s">
        <v>21</v>
      </c>
      <c r="C63" s="81"/>
      <c r="D63" s="81"/>
      <c r="E63" s="81"/>
      <c r="F63" s="81"/>
      <c r="G63" s="81"/>
      <c r="H63" s="8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27.75" customHeight="1">
      <c r="A64" s="21"/>
      <c r="B64" s="81" t="s">
        <v>22</v>
      </c>
      <c r="C64" s="81"/>
      <c r="D64" s="81"/>
      <c r="E64" s="81"/>
      <c r="F64" s="81"/>
      <c r="G64" s="81"/>
      <c r="H64" s="8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27.75" customHeight="1">
      <c r="A65" s="21"/>
      <c r="B65" s="81" t="s">
        <v>23</v>
      </c>
      <c r="C65" s="81"/>
      <c r="D65" s="81"/>
      <c r="E65" s="81"/>
      <c r="F65" s="81"/>
      <c r="G65" s="81"/>
      <c r="H65" s="8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27.75" customHeight="1">
      <c r="A66" s="21"/>
      <c r="B66" s="81" t="s">
        <v>24</v>
      </c>
      <c r="C66" s="81"/>
      <c r="D66" s="81"/>
      <c r="E66" s="81"/>
      <c r="F66" s="81"/>
      <c r="G66" s="81"/>
      <c r="H66" s="82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0:29" ht="12.75"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</sheetData>
  <sheetProtection/>
  <mergeCells count="30">
    <mergeCell ref="B57:H57"/>
    <mergeCell ref="A3:A5"/>
    <mergeCell ref="B4:G4"/>
    <mergeCell ref="C5:H5"/>
    <mergeCell ref="C7:H7"/>
    <mergeCell ref="A49:A51"/>
    <mergeCell ref="D51:H51"/>
    <mergeCell ref="D50:H50"/>
    <mergeCell ref="D49:H49"/>
    <mergeCell ref="B48:H48"/>
    <mergeCell ref="B45:H45"/>
    <mergeCell ref="B62:G62"/>
    <mergeCell ref="B47:H47"/>
    <mergeCell ref="D10:E10"/>
    <mergeCell ref="D11:E11"/>
    <mergeCell ref="F10:H10"/>
    <mergeCell ref="B19:G19"/>
    <mergeCell ref="F11:H11"/>
    <mergeCell ref="B53:H53"/>
    <mergeCell ref="B55:H55"/>
    <mergeCell ref="B63:H63"/>
    <mergeCell ref="B59:H59"/>
    <mergeCell ref="B64:H64"/>
    <mergeCell ref="B65:H65"/>
    <mergeCell ref="B66:H66"/>
    <mergeCell ref="G9:H9"/>
    <mergeCell ref="E13:H13"/>
    <mergeCell ref="E15:H15"/>
    <mergeCell ref="B35:H35"/>
    <mergeCell ref="B43:H43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96" r:id="rId3"/>
  <headerFooter alignWithMargins="0">
    <oddHeader>&amp;C&amp;"Arial CE,Pogrubiony"&amp;14FORMULARZ OFERTY</oddHeader>
    <oddFooter>&amp;LSystem ProPublico&amp;C&amp;"Arial CE,Pogrubiony"&amp;A&amp;RStrona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B17" sqref="B17:K17"/>
    </sheetView>
  </sheetViews>
  <sheetFormatPr defaultColWidth="9.00390625" defaultRowHeight="12.75"/>
  <cols>
    <col min="1" max="1" width="6.125" style="0" customWidth="1"/>
    <col min="2" max="2" width="24.375" style="0" customWidth="1"/>
    <col min="3" max="3" width="33.25390625" style="0" customWidth="1"/>
    <col min="4" max="4" width="12.625" style="0" customWidth="1"/>
    <col min="5" max="5" width="9.25390625" style="0" customWidth="1"/>
    <col min="6" max="6" width="12.75390625" style="0" customWidth="1"/>
    <col min="8" max="8" width="10.625" style="0" customWidth="1"/>
    <col min="9" max="9" width="20.6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73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53</v>
      </c>
      <c r="D10" s="35" t="s">
        <v>39</v>
      </c>
      <c r="E10" s="35" t="s">
        <v>40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56</v>
      </c>
      <c r="K10" s="35" t="s">
        <v>45</v>
      </c>
      <c r="L10" s="5"/>
      <c r="M10" s="5"/>
      <c r="N10" s="5"/>
      <c r="O10" s="5"/>
      <c r="P10" s="5"/>
    </row>
    <row r="11" spans="1:16" ht="25.5">
      <c r="A11" s="39">
        <v>1</v>
      </c>
      <c r="B11" s="40" t="s">
        <v>57</v>
      </c>
      <c r="C11" s="34" t="s">
        <v>58</v>
      </c>
      <c r="D11" s="34" t="s">
        <v>59</v>
      </c>
      <c r="E11" s="34">
        <v>308</v>
      </c>
      <c r="F11" s="45"/>
      <c r="G11" s="41">
        <f>ROUND(E11*ROUND(F11,2),2)</f>
        <v>0</v>
      </c>
      <c r="H11" s="37"/>
      <c r="I11" s="41">
        <f>ROUND(G11*(1+ROUND(H11,2)/100),2)</f>
        <v>0</v>
      </c>
      <c r="J11" s="37"/>
      <c r="K11" s="37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38.25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84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55"/>
      <c r="D22" s="56"/>
      <c r="E22" s="56"/>
      <c r="F22" s="56"/>
      <c r="G22" s="56"/>
      <c r="H22" s="56"/>
      <c r="I22" s="56"/>
      <c r="J22" s="56"/>
      <c r="K22" s="56"/>
    </row>
    <row r="23" spans="1:3" ht="12.75">
      <c r="A23" s="7"/>
      <c r="B23" s="7"/>
      <c r="C23" s="17"/>
    </row>
    <row r="24" ht="15">
      <c r="I24" s="77" t="s">
        <v>104</v>
      </c>
    </row>
    <row r="25" ht="12.75">
      <c r="I25" s="78" t="s">
        <v>105</v>
      </c>
    </row>
    <row r="26" ht="12.75">
      <c r="I26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7">
      <selection activeCell="B17" sqref="B17:K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52.75390625" style="0" customWidth="1"/>
    <col min="4" max="4" width="16.625" style="0" customWidth="1"/>
    <col min="5" max="5" width="9.25390625" style="0" customWidth="1"/>
    <col min="6" max="6" width="14.375" style="0" customWidth="1"/>
    <col min="7" max="7" width="18.1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10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74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53</v>
      </c>
      <c r="D10" s="35" t="s">
        <v>39</v>
      </c>
      <c r="E10" s="35" t="s">
        <v>40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60</v>
      </c>
      <c r="K10" s="35" t="s">
        <v>45</v>
      </c>
      <c r="L10" s="5"/>
      <c r="M10" s="5"/>
      <c r="N10" s="5"/>
      <c r="O10" s="5"/>
      <c r="P10" s="5"/>
    </row>
    <row r="11" spans="1:16" ht="89.25">
      <c r="A11" s="39">
        <v>1</v>
      </c>
      <c r="B11" s="40" t="s">
        <v>61</v>
      </c>
      <c r="C11" s="34" t="s">
        <v>62</v>
      </c>
      <c r="D11" s="34" t="s">
        <v>47</v>
      </c>
      <c r="E11" s="34">
        <v>3860</v>
      </c>
      <c r="F11" s="45"/>
      <c r="G11" s="41">
        <f>ROUND(E11*ROUND(F11,2),2)</f>
        <v>0</v>
      </c>
      <c r="H11" s="37"/>
      <c r="I11" s="41">
        <f>ROUND(G11*(1+ROUND(H11,2)/100),2)</f>
        <v>0</v>
      </c>
      <c r="J11" s="37"/>
      <c r="K11" s="37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51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84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/>
    </row>
    <row r="24" spans="11:12" ht="12.75">
      <c r="K24" s="4"/>
      <c r="L24" s="4"/>
    </row>
    <row r="26" ht="15">
      <c r="I26" s="77" t="s">
        <v>104</v>
      </c>
    </row>
    <row r="27" ht="12.75">
      <c r="I27" s="78" t="s">
        <v>105</v>
      </c>
    </row>
    <row r="28" ht="12.75">
      <c r="I28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125" style="0" customWidth="1"/>
    <col min="2" max="2" width="30.00390625" style="0" customWidth="1"/>
    <col min="3" max="3" width="31.00390625" style="0" customWidth="1"/>
    <col min="4" max="4" width="13.375" style="0" customWidth="1"/>
    <col min="5" max="5" width="9.25390625" style="0" customWidth="1"/>
    <col min="6" max="6" width="11.75390625" style="0" customWidth="1"/>
    <col min="7" max="7" width="15.875" style="0" customWidth="1"/>
    <col min="8" max="8" width="11.875" style="0" customWidth="1"/>
    <col min="9" max="9" width="15.87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11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75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6.25" customHeight="1">
      <c r="A10" s="43" t="s">
        <v>37</v>
      </c>
      <c r="B10" s="43" t="s">
        <v>38</v>
      </c>
      <c r="C10" s="35" t="s">
        <v>97</v>
      </c>
      <c r="D10" s="35" t="s">
        <v>39</v>
      </c>
      <c r="E10" s="35" t="s">
        <v>40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60</v>
      </c>
      <c r="K10" s="35" t="s">
        <v>45</v>
      </c>
      <c r="L10" s="5"/>
      <c r="M10" s="5"/>
      <c r="N10" s="5"/>
      <c r="O10" s="5"/>
      <c r="P10" s="5"/>
    </row>
    <row r="11" spans="1:16" ht="38.25">
      <c r="A11" s="39">
        <v>1</v>
      </c>
      <c r="B11" s="40" t="s">
        <v>113</v>
      </c>
      <c r="C11" s="34" t="s">
        <v>107</v>
      </c>
      <c r="D11" s="34" t="s">
        <v>47</v>
      </c>
      <c r="E11" s="34">
        <v>11</v>
      </c>
      <c r="F11" s="45"/>
      <c r="G11" s="41">
        <f>ROUND(E11*ROUND(F11,2),2)</f>
        <v>0</v>
      </c>
      <c r="H11" s="37"/>
      <c r="I11" s="41">
        <f>ROUND(G11*(1+ROUND(H11,2)/100),2)</f>
        <v>0</v>
      </c>
      <c r="J11" s="37"/>
      <c r="K11" s="37"/>
      <c r="L11" s="5"/>
      <c r="M11" s="5"/>
      <c r="N11" s="5"/>
      <c r="O11" s="5"/>
      <c r="P11" s="5"/>
    </row>
    <row r="12" spans="1:16" ht="38.25">
      <c r="A12" s="39">
        <v>2</v>
      </c>
      <c r="B12" s="40" t="s">
        <v>112</v>
      </c>
      <c r="C12" s="34" t="s">
        <v>108</v>
      </c>
      <c r="D12" s="34" t="s">
        <v>47</v>
      </c>
      <c r="E12" s="34">
        <v>2</v>
      </c>
      <c r="F12" s="45"/>
      <c r="G12" s="41">
        <f>ROUND(E12*ROUND(F12,2),2)</f>
        <v>0</v>
      </c>
      <c r="H12" s="37"/>
      <c r="I12" s="41">
        <f>ROUND(G12*(1+ROUND(H12,2)/100),2)</f>
        <v>0</v>
      </c>
      <c r="J12" s="37"/>
      <c r="K12" s="37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42">
        <f>ROUND(SUM(G11:G12),2)</f>
        <v>0</v>
      </c>
      <c r="H13" s="5"/>
      <c r="I13" s="42">
        <f>ROUND(SUM(I11:I12),2)</f>
        <v>0</v>
      </c>
      <c r="J13" s="5"/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123" t="s">
        <v>14</v>
      </c>
      <c r="B15" s="128"/>
      <c r="C15" s="129">
        <f>I13</f>
        <v>0</v>
      </c>
      <c r="D15" s="130"/>
      <c r="E15" s="131"/>
      <c r="F15" s="132" t="s">
        <v>25</v>
      </c>
      <c r="G15" s="133"/>
      <c r="H15" s="124"/>
      <c r="I15" s="134">
        <f>I13-G13</f>
        <v>0</v>
      </c>
      <c r="J15" s="135"/>
      <c r="K15" s="136"/>
    </row>
    <row r="16" spans="1:11" ht="12.75">
      <c r="A16" s="123" t="s">
        <v>28</v>
      </c>
      <c r="B16" s="124"/>
      <c r="C16" s="125"/>
      <c r="D16" s="126"/>
      <c r="E16" s="126"/>
      <c r="F16" s="126"/>
      <c r="G16" s="126"/>
      <c r="H16" s="126"/>
      <c r="I16" s="126"/>
      <c r="J16" s="126"/>
      <c r="K16" s="127"/>
    </row>
    <row r="17" spans="1:2" ht="12.75">
      <c r="A17" s="7"/>
      <c r="B17" s="10"/>
    </row>
    <row r="18" spans="1:11" ht="38.25">
      <c r="A18" s="79"/>
      <c r="B18" s="80" t="s">
        <v>109</v>
      </c>
      <c r="C18" s="125"/>
      <c r="D18" s="126"/>
      <c r="E18" s="126"/>
      <c r="F18" s="126"/>
      <c r="G18" s="126"/>
      <c r="H18" s="126"/>
      <c r="I18" s="126"/>
      <c r="J18" s="126"/>
      <c r="K18" s="127"/>
    </row>
    <row r="19" spans="1:11" ht="12.75">
      <c r="A19" s="7"/>
      <c r="B19" s="10"/>
      <c r="C19" s="53"/>
      <c r="D19" s="53"/>
      <c r="E19" s="53"/>
      <c r="F19" s="53"/>
      <c r="G19" s="53"/>
      <c r="H19" s="53"/>
      <c r="I19" s="53"/>
      <c r="J19" s="53"/>
      <c r="K19" s="54"/>
    </row>
    <row r="20" spans="1:11" ht="12.75">
      <c r="A20" s="123" t="s">
        <v>4</v>
      </c>
      <c r="B20" s="128"/>
      <c r="C20" s="137" t="s">
        <v>84</v>
      </c>
      <c r="D20" s="138"/>
      <c r="E20" s="138"/>
      <c r="F20" s="138"/>
      <c r="G20" s="138"/>
      <c r="H20" s="138"/>
      <c r="I20" s="138"/>
      <c r="J20" s="138"/>
      <c r="K20" s="139"/>
    </row>
    <row r="21" spans="1:11" ht="12.75">
      <c r="A21" s="7"/>
      <c r="B21" s="10"/>
      <c r="C21" s="53"/>
      <c r="D21" s="53"/>
      <c r="E21" s="53"/>
      <c r="F21" s="53"/>
      <c r="G21" s="53"/>
      <c r="H21" s="53"/>
      <c r="I21" s="53"/>
      <c r="J21" s="53"/>
      <c r="K21" s="54"/>
    </row>
    <row r="22" spans="1:11" ht="12.75">
      <c r="A22" s="123" t="s">
        <v>5</v>
      </c>
      <c r="B22" s="128"/>
      <c r="C22" s="137" t="s">
        <v>78</v>
      </c>
      <c r="D22" s="138"/>
      <c r="E22" s="138"/>
      <c r="F22" s="138"/>
      <c r="G22" s="138"/>
      <c r="H22" s="138"/>
      <c r="I22" s="138"/>
      <c r="J22" s="138"/>
      <c r="K22" s="139"/>
    </row>
    <row r="23" spans="1:11" ht="12.75">
      <c r="A23" s="6"/>
      <c r="B23" s="10"/>
      <c r="C23" s="16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17"/>
    </row>
    <row r="25" spans="11:12" ht="12.75">
      <c r="K25" s="4"/>
      <c r="L25" s="4"/>
    </row>
    <row r="26" spans="3:12" ht="12.75">
      <c r="C26" s="17" t="s">
        <v>81</v>
      </c>
      <c r="K26" s="4"/>
      <c r="L26" s="4"/>
    </row>
    <row r="27" ht="15">
      <c r="I27" s="77" t="s">
        <v>104</v>
      </c>
    </row>
    <row r="28" ht="12.75">
      <c r="I28" s="78" t="s">
        <v>105</v>
      </c>
    </row>
    <row r="29" ht="12.75">
      <c r="I29" s="78" t="s">
        <v>106</v>
      </c>
    </row>
  </sheetData>
  <sheetProtection/>
  <mergeCells count="14">
    <mergeCell ref="A22:B22"/>
    <mergeCell ref="C22:K22"/>
    <mergeCell ref="A16:B16"/>
    <mergeCell ref="C16:K16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38.375" style="0" customWidth="1"/>
    <col min="4" max="4" width="11.00390625" style="0" customWidth="1"/>
    <col min="5" max="5" width="9.25390625" style="0" customWidth="1"/>
    <col min="6" max="6" width="9.75390625" style="0" customWidth="1"/>
    <col min="7" max="7" width="14.75390625" style="0" customWidth="1"/>
    <col min="8" max="8" width="9.25390625" style="0" customWidth="1"/>
    <col min="9" max="9" width="18.37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12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76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53</v>
      </c>
      <c r="D10" s="35" t="s">
        <v>39</v>
      </c>
      <c r="E10" s="35" t="s">
        <v>40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60</v>
      </c>
      <c r="K10" s="35" t="s">
        <v>45</v>
      </c>
      <c r="L10" s="5"/>
      <c r="M10" s="5"/>
      <c r="N10" s="5"/>
      <c r="O10" s="5"/>
      <c r="P10" s="5"/>
    </row>
    <row r="11" spans="1:16" ht="102">
      <c r="A11" s="39">
        <v>1</v>
      </c>
      <c r="B11" s="52" t="s">
        <v>63</v>
      </c>
      <c r="C11" s="34" t="s">
        <v>102</v>
      </c>
      <c r="D11" s="34" t="s">
        <v>64</v>
      </c>
      <c r="E11" s="34">
        <v>100</v>
      </c>
      <c r="F11" s="45"/>
      <c r="G11" s="41">
        <f>ROUND(E11*ROUND(F11,2),2)</f>
        <v>0</v>
      </c>
      <c r="H11" s="37"/>
      <c r="I11" s="41">
        <f>ROUND(G11*(1+ROUND(H11,2)/100),2)</f>
        <v>0</v>
      </c>
      <c r="J11" s="37"/>
      <c r="K11" s="37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51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84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/>
    </row>
    <row r="24" ht="15">
      <c r="I24" s="77" t="s">
        <v>104</v>
      </c>
    </row>
    <row r="25" ht="12.75">
      <c r="I25" s="78" t="s">
        <v>105</v>
      </c>
    </row>
    <row r="26" ht="12.75">
      <c r="I26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875" style="0" customWidth="1"/>
    <col min="4" max="4" width="8.75390625" style="0" customWidth="1"/>
    <col min="5" max="5" width="21.75390625" style="0" customWidth="1"/>
    <col min="6" max="6" width="13.25390625" style="0" customWidth="1"/>
    <col min="7" max="7" width="14.25390625" style="0" customWidth="1"/>
    <col min="8" max="8" width="11.875" style="0" customWidth="1"/>
    <col min="9" max="9" width="15.253906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65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43" t="s">
        <v>37</v>
      </c>
      <c r="B10" s="43" t="s">
        <v>38</v>
      </c>
      <c r="C10" s="35" t="s">
        <v>39</v>
      </c>
      <c r="D10" s="35" t="s">
        <v>40</v>
      </c>
      <c r="E10" s="35" t="s">
        <v>80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ht="21" customHeight="1">
      <c r="A11" s="39">
        <v>1</v>
      </c>
      <c r="B11" s="40" t="s">
        <v>46</v>
      </c>
      <c r="C11" s="34" t="s">
        <v>47</v>
      </c>
      <c r="D11" s="34">
        <v>1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49.5" customHeight="1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K18" s="15"/>
    </row>
    <row r="19" spans="1:11" ht="12.75">
      <c r="A19" s="123" t="s">
        <v>4</v>
      </c>
      <c r="B19" s="128"/>
      <c r="C19" s="120" t="s">
        <v>79</v>
      </c>
      <c r="D19" s="121"/>
      <c r="E19" s="121"/>
      <c r="F19" s="121"/>
      <c r="G19" s="121"/>
      <c r="H19" s="121"/>
      <c r="I19" s="121"/>
      <c r="J19" s="121"/>
      <c r="K19" s="122"/>
    </row>
    <row r="20" spans="1:11" ht="12.75">
      <c r="A20" s="7"/>
      <c r="B20" s="10"/>
      <c r="K20" s="15"/>
    </row>
    <row r="21" spans="1:11" ht="12.75">
      <c r="A21" s="123" t="s">
        <v>5</v>
      </c>
      <c r="B21" s="128"/>
      <c r="C21" s="120" t="s">
        <v>78</v>
      </c>
      <c r="D21" s="121"/>
      <c r="E21" s="121"/>
      <c r="F21" s="121"/>
      <c r="G21" s="121"/>
      <c r="H21" s="121"/>
      <c r="I21" s="121"/>
      <c r="J21" s="121"/>
      <c r="K21" s="122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 t="s">
        <v>81</v>
      </c>
    </row>
    <row r="24" spans="11:12" ht="12.75">
      <c r="K24" s="4"/>
      <c r="L24" s="4"/>
    </row>
    <row r="25" spans="11:12" ht="12.75">
      <c r="K25" s="4"/>
      <c r="L25" s="4"/>
    </row>
    <row r="27" ht="15">
      <c r="I27" s="77" t="s">
        <v>104</v>
      </c>
    </row>
    <row r="28" ht="12.75">
      <c r="I28" s="78" t="s">
        <v>105</v>
      </c>
    </row>
    <row r="29" ht="12.75">
      <c r="I29" s="78" t="s">
        <v>106</v>
      </c>
    </row>
  </sheetData>
  <sheetProtection/>
  <mergeCells count="14">
    <mergeCell ref="I14:K14"/>
    <mergeCell ref="A21:B21"/>
    <mergeCell ref="C21:K21"/>
    <mergeCell ref="A19:B19"/>
    <mergeCell ref="A4:B4"/>
    <mergeCell ref="B6:L6"/>
    <mergeCell ref="C4:K4"/>
    <mergeCell ref="C19:K19"/>
    <mergeCell ref="A15:B15"/>
    <mergeCell ref="C15:K15"/>
    <mergeCell ref="C17:K17"/>
    <mergeCell ref="A14:B14"/>
    <mergeCell ref="C14:E14"/>
    <mergeCell ref="F14:H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B17" sqref="B17:K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0.875" style="0" customWidth="1"/>
    <col min="4" max="4" width="8.75390625" style="0" customWidth="1"/>
    <col min="5" max="5" width="17.00390625" style="0" customWidth="1"/>
    <col min="6" max="6" width="12.625" style="0" customWidth="1"/>
    <col min="7" max="7" width="12.875" style="0" customWidth="1"/>
    <col min="8" max="8" width="9.00390625" style="0" customWidth="1"/>
    <col min="9" max="9" width="17.6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66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39</v>
      </c>
      <c r="D10" s="35" t="s">
        <v>40</v>
      </c>
      <c r="E10" s="35" t="s">
        <v>82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ht="12.75">
      <c r="A11" s="39">
        <v>1</v>
      </c>
      <c r="B11" s="40" t="s">
        <v>48</v>
      </c>
      <c r="C11" s="34" t="s">
        <v>47</v>
      </c>
      <c r="D11" s="34">
        <v>1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+I12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51.75" customHeight="1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K18" s="15"/>
    </row>
    <row r="19" spans="1:11" ht="12.75">
      <c r="A19" s="123" t="s">
        <v>4</v>
      </c>
      <c r="B19" s="128"/>
      <c r="C19" s="120" t="s">
        <v>79</v>
      </c>
      <c r="D19" s="121"/>
      <c r="E19" s="121"/>
      <c r="F19" s="121"/>
      <c r="G19" s="121"/>
      <c r="H19" s="121"/>
      <c r="I19" s="121"/>
      <c r="J19" s="121"/>
      <c r="K19" s="122"/>
    </row>
    <row r="20" spans="1:11" ht="12.75">
      <c r="A20" s="7"/>
      <c r="B20" s="10"/>
      <c r="K20" s="15"/>
    </row>
    <row r="21" spans="1:11" ht="12.75">
      <c r="A21" s="123" t="s">
        <v>5</v>
      </c>
      <c r="B21" s="128"/>
      <c r="C21" s="120" t="s">
        <v>78</v>
      </c>
      <c r="D21" s="121"/>
      <c r="E21" s="121"/>
      <c r="F21" s="121"/>
      <c r="G21" s="121"/>
      <c r="H21" s="121"/>
      <c r="I21" s="121"/>
      <c r="J21" s="121"/>
      <c r="K21" s="122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 t="s">
        <v>81</v>
      </c>
    </row>
    <row r="24" spans="11:12" ht="12.75">
      <c r="K24" s="4"/>
      <c r="L24" s="4"/>
    </row>
    <row r="25" spans="11:12" ht="12.75">
      <c r="K25" s="4"/>
      <c r="L25" s="4"/>
    </row>
    <row r="26" ht="15">
      <c r="I26" s="77" t="s">
        <v>104</v>
      </c>
    </row>
    <row r="27" ht="12.75">
      <c r="I27" s="78" t="s">
        <v>105</v>
      </c>
    </row>
    <row r="28" ht="12.75">
      <c r="I28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B17" sqref="B17:K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625" style="0" customWidth="1"/>
    <col min="4" max="4" width="8.75390625" style="0" customWidth="1"/>
    <col min="5" max="5" width="20.625" style="0" customWidth="1"/>
    <col min="6" max="6" width="11.625" style="0" customWidth="1"/>
    <col min="7" max="7" width="12.125" style="0" customWidth="1"/>
    <col min="8" max="8" width="13.2539062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67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39</v>
      </c>
      <c r="D10" s="35" t="s">
        <v>40</v>
      </c>
      <c r="E10" s="44" t="s">
        <v>80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ht="25.5" customHeight="1">
      <c r="A11" s="39">
        <v>1</v>
      </c>
      <c r="B11" s="52" t="s">
        <v>77</v>
      </c>
      <c r="C11" s="34" t="s">
        <v>47</v>
      </c>
      <c r="D11" s="34">
        <v>1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51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K18" s="15"/>
    </row>
    <row r="19" spans="1:11" ht="12.75">
      <c r="A19" s="123" t="s">
        <v>4</v>
      </c>
      <c r="B19" s="128"/>
      <c r="C19" s="120" t="s">
        <v>79</v>
      </c>
      <c r="D19" s="121"/>
      <c r="E19" s="121"/>
      <c r="F19" s="121"/>
      <c r="G19" s="121"/>
      <c r="H19" s="121"/>
      <c r="I19" s="121"/>
      <c r="J19" s="121"/>
      <c r="K19" s="122"/>
    </row>
    <row r="20" spans="1:11" ht="12.75">
      <c r="A20" s="7"/>
      <c r="B20" s="10"/>
      <c r="K20" s="15"/>
    </row>
    <row r="21" spans="1:11" ht="12.75">
      <c r="A21" s="123" t="s">
        <v>5</v>
      </c>
      <c r="B21" s="128"/>
      <c r="C21" s="120" t="s">
        <v>78</v>
      </c>
      <c r="D21" s="121"/>
      <c r="E21" s="121"/>
      <c r="F21" s="121"/>
      <c r="G21" s="121"/>
      <c r="H21" s="121"/>
      <c r="I21" s="121"/>
      <c r="J21" s="121"/>
      <c r="K21" s="122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 t="s">
        <v>81</v>
      </c>
    </row>
    <row r="24" spans="11:12" ht="12.75">
      <c r="K24" s="4"/>
      <c r="L24" s="4"/>
    </row>
    <row r="25" spans="11:12" ht="12.75">
      <c r="K25" s="4"/>
      <c r="L25" s="4"/>
    </row>
    <row r="26" ht="15">
      <c r="I26" s="77" t="s">
        <v>104</v>
      </c>
    </row>
    <row r="27" ht="12.75">
      <c r="I27" s="78" t="s">
        <v>105</v>
      </c>
    </row>
    <row r="28" ht="12.75">
      <c r="I28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7">
      <selection activeCell="B21" sqref="B21:K2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1.25390625" style="0" customWidth="1"/>
    <col min="4" max="4" width="9.125" style="0" customWidth="1"/>
    <col min="5" max="5" width="12.75390625" style="0" customWidth="1"/>
    <col min="6" max="7" width="12.1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68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46" customFormat="1" ht="25.5">
      <c r="A10" s="38" t="s">
        <v>37</v>
      </c>
      <c r="B10" s="38" t="s">
        <v>38</v>
      </c>
      <c r="C10" s="35" t="s">
        <v>39</v>
      </c>
      <c r="D10" s="35" t="s">
        <v>40</v>
      </c>
      <c r="E10" s="35" t="s">
        <v>80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s="32" customFormat="1" ht="25.5">
      <c r="A11" s="39">
        <v>1</v>
      </c>
      <c r="B11" s="52" t="s">
        <v>49</v>
      </c>
      <c r="C11" s="34" t="s">
        <v>47</v>
      </c>
      <c r="D11" s="34">
        <v>2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12.75">
      <c r="A17" s="123" t="s">
        <v>4</v>
      </c>
      <c r="B17" s="128"/>
      <c r="C17" s="120" t="s">
        <v>79</v>
      </c>
      <c r="D17" s="121"/>
      <c r="E17" s="121"/>
      <c r="F17" s="121"/>
      <c r="G17" s="121"/>
      <c r="H17" s="121"/>
      <c r="I17" s="121"/>
      <c r="J17" s="121"/>
      <c r="K17" s="122"/>
    </row>
    <row r="18" spans="1:11" ht="12.75">
      <c r="A18" s="7"/>
      <c r="B18" s="10"/>
      <c r="K18" s="15"/>
    </row>
    <row r="19" spans="1:11" ht="12.75">
      <c r="A19" s="123" t="s">
        <v>5</v>
      </c>
      <c r="B19" s="128"/>
      <c r="C19" s="120" t="s">
        <v>78</v>
      </c>
      <c r="D19" s="121"/>
      <c r="E19" s="121"/>
      <c r="F19" s="121"/>
      <c r="G19" s="121"/>
      <c r="H19" s="121"/>
      <c r="I19" s="121"/>
      <c r="J19" s="121"/>
      <c r="K19" s="122"/>
    </row>
    <row r="20" spans="1:11" s="51" customFormat="1" ht="12.75">
      <c r="A20" s="47"/>
      <c r="B20" s="48"/>
      <c r="C20" s="49"/>
      <c r="D20" s="49"/>
      <c r="E20" s="49"/>
      <c r="F20" s="49"/>
      <c r="G20" s="49"/>
      <c r="H20" s="49"/>
      <c r="I20" s="49"/>
      <c r="J20" s="49"/>
      <c r="K20" s="50"/>
    </row>
    <row r="21" spans="1:11" s="51" customFormat="1" ht="51">
      <c r="A21" s="47"/>
      <c r="B21" s="80" t="s">
        <v>109</v>
      </c>
      <c r="C21" s="125"/>
      <c r="D21" s="126"/>
      <c r="E21" s="126"/>
      <c r="F21" s="126"/>
      <c r="G21" s="126"/>
      <c r="H21" s="126"/>
      <c r="I21" s="126"/>
      <c r="J21" s="126"/>
      <c r="K21" s="127"/>
    </row>
    <row r="22" spans="1:11" s="51" customFormat="1" ht="12.75">
      <c r="A22" s="47"/>
      <c r="B22" s="48"/>
      <c r="C22" s="49"/>
      <c r="D22" s="49"/>
      <c r="E22" s="49"/>
      <c r="F22" s="49"/>
      <c r="G22" s="49"/>
      <c r="H22" s="49"/>
      <c r="I22" s="49"/>
      <c r="J22" s="49"/>
      <c r="K22" s="50"/>
    </row>
    <row r="23" spans="1:11" s="51" customFormat="1" ht="63.75">
      <c r="A23" s="47"/>
      <c r="B23" s="73" t="s">
        <v>110</v>
      </c>
      <c r="C23" s="125"/>
      <c r="D23" s="126"/>
      <c r="E23" s="126"/>
      <c r="F23" s="126"/>
      <c r="G23" s="126"/>
      <c r="H23" s="126"/>
      <c r="I23" s="126"/>
      <c r="J23" s="126"/>
      <c r="K23" s="127"/>
    </row>
    <row r="24" spans="1:11" s="51" customFormat="1" ht="12.75">
      <c r="A24" s="47"/>
      <c r="B24" s="48"/>
      <c r="C24" s="49"/>
      <c r="D24" s="49"/>
      <c r="E24" s="49"/>
      <c r="F24" s="49"/>
      <c r="G24" s="49"/>
      <c r="H24" s="49"/>
      <c r="I24" s="49"/>
      <c r="J24" s="49"/>
      <c r="K24" s="50"/>
    </row>
    <row r="25" spans="1:3" ht="12.75">
      <c r="A25" s="7"/>
      <c r="B25" s="7"/>
      <c r="C25" s="17" t="s">
        <v>81</v>
      </c>
    </row>
    <row r="26" spans="11:12" ht="12.75">
      <c r="K26" s="4"/>
      <c r="L26" s="4"/>
    </row>
    <row r="28" ht="15">
      <c r="I28" s="77" t="s">
        <v>104</v>
      </c>
    </row>
    <row r="29" ht="12.75">
      <c r="I29" s="78" t="s">
        <v>105</v>
      </c>
    </row>
    <row r="30" ht="12.75">
      <c r="I30" s="78" t="s">
        <v>106</v>
      </c>
    </row>
  </sheetData>
  <sheetProtection/>
  <mergeCells count="15">
    <mergeCell ref="C23:K23"/>
    <mergeCell ref="A19:B19"/>
    <mergeCell ref="C19:K19"/>
    <mergeCell ref="A15:B15"/>
    <mergeCell ref="C15:K15"/>
    <mergeCell ref="A17:B17"/>
    <mergeCell ref="C17:K17"/>
    <mergeCell ref="C21:K21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4">
      <selection activeCell="B17" sqref="B17:K17"/>
    </sheetView>
  </sheetViews>
  <sheetFormatPr defaultColWidth="9.00390625" defaultRowHeight="12.75"/>
  <cols>
    <col min="1" max="1" width="6.125" style="0" customWidth="1"/>
    <col min="2" max="2" width="30.125" style="0" customWidth="1"/>
    <col min="3" max="3" width="15.625" style="0" customWidth="1"/>
    <col min="4" max="4" width="9.125" style="0" customWidth="1"/>
    <col min="5" max="5" width="16.125" style="0" customWidth="1"/>
    <col min="6" max="6" width="11.75390625" style="0" customWidth="1"/>
    <col min="7" max="7" width="11.003906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69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39</v>
      </c>
      <c r="D10" s="35" t="s">
        <v>40</v>
      </c>
      <c r="E10" s="35" t="s">
        <v>82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ht="25.5">
      <c r="A11" s="39">
        <v>1</v>
      </c>
      <c r="B11" s="36" t="s">
        <v>50</v>
      </c>
      <c r="C11" s="34" t="s">
        <v>47</v>
      </c>
      <c r="D11" s="34">
        <v>2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27" customHeight="1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38.25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79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 t="s">
        <v>81</v>
      </c>
    </row>
    <row r="24" spans="11:12" ht="12.75">
      <c r="K24" s="4"/>
      <c r="L24" s="4"/>
    </row>
    <row r="26" ht="15">
      <c r="I26" s="77" t="s">
        <v>104</v>
      </c>
    </row>
    <row r="27" ht="12.75">
      <c r="I27" s="78" t="s">
        <v>105</v>
      </c>
    </row>
    <row r="28" ht="12.75">
      <c r="I28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4">
      <selection activeCell="C17" sqref="C17:K17"/>
    </sheetView>
  </sheetViews>
  <sheetFormatPr defaultColWidth="9.00390625" defaultRowHeight="12.75"/>
  <cols>
    <col min="1" max="1" width="6.125" style="0" customWidth="1"/>
    <col min="2" max="2" width="30.625" style="0" customWidth="1"/>
    <col min="3" max="3" width="12.75390625" style="0" customWidth="1"/>
    <col min="4" max="4" width="8.75390625" style="0" customWidth="1"/>
    <col min="5" max="5" width="20.375" style="0" customWidth="1"/>
    <col min="6" max="6" width="14.753906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70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39</v>
      </c>
      <c r="D10" s="35" t="s">
        <v>40</v>
      </c>
      <c r="E10" s="35" t="s">
        <v>82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ht="25.5">
      <c r="A11" s="39">
        <v>1</v>
      </c>
      <c r="B11" s="36" t="s">
        <v>51</v>
      </c>
      <c r="C11" s="34" t="s">
        <v>47</v>
      </c>
      <c r="D11" s="34">
        <v>1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12.75">
      <c r="A17" s="123" t="s">
        <v>3</v>
      </c>
      <c r="B17" s="128"/>
      <c r="C17" s="137" t="s">
        <v>115</v>
      </c>
      <c r="D17" s="138"/>
      <c r="E17" s="138"/>
      <c r="F17" s="138"/>
      <c r="G17" s="138"/>
      <c r="H17" s="138"/>
      <c r="I17" s="138"/>
      <c r="J17" s="138"/>
      <c r="K17" s="139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79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11" ht="38.25">
      <c r="A23" s="6"/>
      <c r="B23" s="73" t="s">
        <v>100</v>
      </c>
      <c r="C23" s="125"/>
      <c r="D23" s="126"/>
      <c r="E23" s="126"/>
      <c r="F23" s="126"/>
      <c r="G23" s="126"/>
      <c r="H23" s="126"/>
      <c r="I23" s="126"/>
      <c r="J23" s="126"/>
      <c r="K23" s="127"/>
    </row>
    <row r="24" spans="1:11" ht="12.75">
      <c r="A24" s="6"/>
      <c r="B24" s="10"/>
      <c r="C24" s="16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17" t="s">
        <v>81</v>
      </c>
    </row>
    <row r="26" spans="11:12" ht="12.75">
      <c r="K26" s="4"/>
      <c r="L26" s="4"/>
    </row>
    <row r="28" ht="15">
      <c r="I28" s="77" t="s">
        <v>104</v>
      </c>
    </row>
    <row r="29" ht="12.75">
      <c r="I29" s="78" t="s">
        <v>105</v>
      </c>
    </row>
    <row r="30" ht="12.75">
      <c r="I30" s="78" t="s">
        <v>106</v>
      </c>
    </row>
  </sheetData>
  <sheetProtection/>
  <mergeCells count="16">
    <mergeCell ref="C23:K23"/>
    <mergeCell ref="A21:B21"/>
    <mergeCell ref="C21:K21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6.125" style="0" customWidth="1"/>
    <col min="2" max="2" width="32.875" style="0" customWidth="1"/>
    <col min="3" max="3" width="16.375" style="0" customWidth="1"/>
    <col min="4" max="4" width="8.75390625" style="0" customWidth="1"/>
    <col min="5" max="5" width="18.375" style="0" customWidth="1"/>
    <col min="6" max="6" width="14.125" style="0" customWidth="1"/>
    <col min="7" max="7" width="13.753906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71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3" t="s">
        <v>37</v>
      </c>
      <c r="B10" s="43" t="s">
        <v>38</v>
      </c>
      <c r="C10" s="35" t="s">
        <v>39</v>
      </c>
      <c r="D10" s="35" t="s">
        <v>40</v>
      </c>
      <c r="E10" s="35" t="s">
        <v>82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  <c r="K10" s="5"/>
      <c r="L10" s="5"/>
      <c r="M10" s="5"/>
      <c r="N10" s="5"/>
      <c r="O10" s="5"/>
      <c r="P10" s="5"/>
    </row>
    <row r="11" spans="1:16" ht="25.5">
      <c r="A11" s="39">
        <v>1</v>
      </c>
      <c r="B11" s="36" t="s">
        <v>52</v>
      </c>
      <c r="C11" s="34" t="s">
        <v>47</v>
      </c>
      <c r="D11" s="34">
        <v>1</v>
      </c>
      <c r="E11" s="37"/>
      <c r="F11" s="45"/>
      <c r="G11" s="41">
        <f>ROUND(D11*ROUND(F11,2),2)</f>
        <v>0</v>
      </c>
      <c r="H11" s="37"/>
      <c r="I11" s="41">
        <f>ROUND(G11*(1+ROUND(H11,2)/100),2)</f>
        <v>0</v>
      </c>
      <c r="J11" s="37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12.75">
      <c r="A17" s="123" t="s">
        <v>3</v>
      </c>
      <c r="B17" s="128"/>
      <c r="C17" s="137" t="s">
        <v>115</v>
      </c>
      <c r="D17" s="138"/>
      <c r="E17" s="138"/>
      <c r="F17" s="138"/>
      <c r="G17" s="138"/>
      <c r="H17" s="138"/>
      <c r="I17" s="138"/>
      <c r="J17" s="138"/>
      <c r="K17" s="139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111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11" ht="38.25">
      <c r="A23" s="6"/>
      <c r="B23" s="73" t="s">
        <v>100</v>
      </c>
      <c r="C23" s="125"/>
      <c r="D23" s="126"/>
      <c r="E23" s="126"/>
      <c r="F23" s="126"/>
      <c r="G23" s="126"/>
      <c r="H23" s="126"/>
      <c r="I23" s="126"/>
      <c r="J23" s="126"/>
      <c r="K23" s="127"/>
    </row>
    <row r="24" spans="1:11" ht="12.75">
      <c r="A24" s="6"/>
      <c r="B24" s="10"/>
      <c r="C24" s="16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17" t="s">
        <v>81</v>
      </c>
    </row>
    <row r="26" spans="11:12" ht="12.75">
      <c r="K26" s="4"/>
      <c r="L26" s="4"/>
    </row>
    <row r="28" ht="15">
      <c r="I28" s="77" t="s">
        <v>104</v>
      </c>
    </row>
    <row r="29" ht="12.75">
      <c r="I29" s="78" t="s">
        <v>105</v>
      </c>
    </row>
    <row r="30" ht="12.75">
      <c r="I30" s="78" t="s">
        <v>106</v>
      </c>
    </row>
  </sheetData>
  <sheetProtection/>
  <mergeCells count="16">
    <mergeCell ref="C23:K23"/>
    <mergeCell ref="A21:B21"/>
    <mergeCell ref="C21:K21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90" zoomScaleNormal="90" zoomScalePageLayoutView="0" workbookViewId="0" topLeftCell="A4">
      <selection activeCell="B17" sqref="B17:K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41.125" style="0" customWidth="1"/>
    <col min="4" max="4" width="11.125" style="0" customWidth="1"/>
    <col min="5" max="5" width="11.625" style="0" customWidth="1"/>
    <col min="6" max="6" width="13.25390625" style="0" customWidth="1"/>
    <col min="7" max="7" width="13.75390625" style="0" customWidth="1"/>
    <col min="8" max="8" width="9.00390625" style="0" customWidth="1"/>
    <col min="9" max="9" width="14.875" style="0" customWidth="1"/>
    <col min="10" max="10" width="17.875" style="0" customWidth="1"/>
    <col min="11" max="11" width="16.375" style="0" customWidth="1"/>
    <col min="12" max="12" width="14.00390625" style="0" customWidth="1"/>
  </cols>
  <sheetData>
    <row r="1" ht="12.75">
      <c r="I1" t="s">
        <v>101</v>
      </c>
    </row>
    <row r="2" spans="2:12" ht="12.75">
      <c r="B2" s="6" t="s">
        <v>1</v>
      </c>
      <c r="C2" s="26">
        <v>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3" t="s">
        <v>2</v>
      </c>
      <c r="B4" s="114"/>
      <c r="C4" s="117" t="s">
        <v>72</v>
      </c>
      <c r="D4" s="118"/>
      <c r="E4" s="118"/>
      <c r="F4" s="118"/>
      <c r="G4" s="118"/>
      <c r="H4" s="118"/>
      <c r="I4" s="118"/>
      <c r="J4" s="118"/>
      <c r="K4" s="119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5" t="s">
        <v>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3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43" t="s">
        <v>37</v>
      </c>
      <c r="B10" s="43" t="s">
        <v>38</v>
      </c>
      <c r="C10" s="35" t="s">
        <v>53</v>
      </c>
      <c r="D10" s="35" t="s">
        <v>39</v>
      </c>
      <c r="E10" s="35" t="s">
        <v>40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54</v>
      </c>
      <c r="K10" s="35" t="s">
        <v>45</v>
      </c>
      <c r="L10" s="5"/>
      <c r="M10" s="5"/>
      <c r="N10" s="5"/>
      <c r="O10" s="5"/>
      <c r="P10" s="5"/>
    </row>
    <row r="11" spans="1:16" ht="116.25" customHeight="1">
      <c r="A11" s="39">
        <v>1</v>
      </c>
      <c r="B11" s="40" t="s">
        <v>55</v>
      </c>
      <c r="C11" s="34" t="s">
        <v>83</v>
      </c>
      <c r="D11" s="34" t="s">
        <v>47</v>
      </c>
      <c r="E11" s="34">
        <v>150</v>
      </c>
      <c r="F11" s="45"/>
      <c r="G11" s="41">
        <f>ROUND(E11*ROUND(F11,2),2)</f>
        <v>0</v>
      </c>
      <c r="H11" s="37"/>
      <c r="I11" s="41">
        <f>ROUND(G11*(1+ROUND(H11,2)/100),2)</f>
        <v>0</v>
      </c>
      <c r="J11" s="37"/>
      <c r="K11" s="37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2">
        <f>ROUND(SUM(G11:G11),2)</f>
        <v>0</v>
      </c>
      <c r="H12" s="5"/>
      <c r="I12" s="42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123" t="s">
        <v>14</v>
      </c>
      <c r="B14" s="128"/>
      <c r="C14" s="129">
        <f>I12</f>
        <v>0</v>
      </c>
      <c r="D14" s="130"/>
      <c r="E14" s="131"/>
      <c r="F14" s="132" t="s">
        <v>25</v>
      </c>
      <c r="G14" s="133"/>
      <c r="H14" s="124"/>
      <c r="I14" s="134">
        <f>I12-G12</f>
        <v>0</v>
      </c>
      <c r="J14" s="135"/>
      <c r="K14" s="136"/>
    </row>
    <row r="15" spans="1:11" ht="12.75">
      <c r="A15" s="123" t="s">
        <v>28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</row>
    <row r="16" spans="1:2" ht="12.75">
      <c r="A16" s="7"/>
      <c r="B16" s="10"/>
    </row>
    <row r="17" spans="1:11" ht="51">
      <c r="A17" s="79"/>
      <c r="B17" s="80" t="s">
        <v>109</v>
      </c>
      <c r="C17" s="125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7"/>
      <c r="B18" s="1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2.75">
      <c r="A19" s="123" t="s">
        <v>4</v>
      </c>
      <c r="B19" s="128"/>
      <c r="C19" s="137" t="s">
        <v>84</v>
      </c>
      <c r="D19" s="138"/>
      <c r="E19" s="138"/>
      <c r="F19" s="138"/>
      <c r="G19" s="138"/>
      <c r="H19" s="138"/>
      <c r="I19" s="138"/>
      <c r="J19" s="138"/>
      <c r="K19" s="139"/>
    </row>
    <row r="20" spans="1:11" ht="12.75">
      <c r="A20" s="7"/>
      <c r="B20" s="10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123" t="s">
        <v>5</v>
      </c>
      <c r="B21" s="128"/>
      <c r="C21" s="137" t="s">
        <v>78</v>
      </c>
      <c r="D21" s="138"/>
      <c r="E21" s="138"/>
      <c r="F21" s="138"/>
      <c r="G21" s="138"/>
      <c r="H21" s="138"/>
      <c r="I21" s="138"/>
      <c r="J21" s="138"/>
      <c r="K21" s="139"/>
    </row>
    <row r="22" spans="1:11" ht="12.75">
      <c r="A22" s="6"/>
      <c r="B22" s="10"/>
      <c r="C22" s="16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17"/>
    </row>
    <row r="25" ht="15">
      <c r="I25" s="77" t="s">
        <v>104</v>
      </c>
    </row>
    <row r="26" ht="12.75">
      <c r="I26" s="78" t="s">
        <v>105</v>
      </c>
    </row>
    <row r="27" ht="12.75">
      <c r="I27" s="78" t="s">
        <v>106</v>
      </c>
    </row>
  </sheetData>
  <sheetProtection/>
  <mergeCells count="14">
    <mergeCell ref="A21:B21"/>
    <mergeCell ref="C21:K21"/>
    <mergeCell ref="A15:B15"/>
    <mergeCell ref="C15:K15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epacia</cp:lastModifiedBy>
  <cp:lastPrinted>2020-08-13T08:06:44Z</cp:lastPrinted>
  <dcterms:created xsi:type="dcterms:W3CDTF">2003-05-16T10:10:29Z</dcterms:created>
  <dcterms:modified xsi:type="dcterms:W3CDTF">2020-08-13T15:06:50Z</dcterms:modified>
  <cp:category/>
  <cp:version/>
  <cp:contentType/>
  <cp:contentStatus/>
</cp:coreProperties>
</file>